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015" tabRatio="92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Statement'!$A$1:$G$57</definedName>
    <definedName name="_xlnm.Print_Area" localSheetId="0">'Income Statements'!$A$1:$K$39</definedName>
    <definedName name="_xlnm.Print_Area" localSheetId="4">'Notes'!$A$1:$L$199</definedName>
    <definedName name="_xlnm.Print_Area" localSheetId="2">'Statement of Changes in Equity'!$A$1:$P$32</definedName>
    <definedName name="_xlnm.Print_Titles" localSheetId="1">'Balance Sheet'!$8:$10</definedName>
    <definedName name="_xlnm.Print_Titles" localSheetId="3">'Cash Flow Statement'!$8:$9</definedName>
  </definedNames>
  <calcPr fullCalcOnLoad="1"/>
</workbook>
</file>

<file path=xl/sharedStrings.xml><?xml version="1.0" encoding="utf-8"?>
<sst xmlns="http://schemas.openxmlformats.org/spreadsheetml/2006/main" count="309" uniqueCount="251">
  <si>
    <t>INDIVIDUAL QUARTER</t>
  </si>
  <si>
    <t>CUMULATIVE QUARTER</t>
  </si>
  <si>
    <t>CURRENT YEAR QUARTER</t>
  </si>
  <si>
    <t>CURRENT YEAR TO DATE</t>
  </si>
  <si>
    <t>(a)</t>
  </si>
  <si>
    <t>(b)</t>
  </si>
  <si>
    <t>Taxation</t>
  </si>
  <si>
    <t>AS AT END OF CURRENT YEAR QUARTER</t>
  </si>
  <si>
    <t>Minority Interests</t>
  </si>
  <si>
    <t>Share Premium</t>
  </si>
  <si>
    <t>PRECEDING YEAR CORRESPONDING PERIOD</t>
  </si>
  <si>
    <t>(Incorporated in Malaysia)</t>
  </si>
  <si>
    <t>Share Capital</t>
  </si>
  <si>
    <t>There was no financial instrument with off-balance sheet risk as at the date of this announcement applicable to the Group.</t>
  </si>
  <si>
    <t xml:space="preserve"> </t>
  </si>
  <si>
    <t>PRECEDING YEAR CORRESPONDING QUARTER</t>
  </si>
  <si>
    <t>RM('000)</t>
  </si>
  <si>
    <t>Revenue</t>
  </si>
  <si>
    <t>Inventories</t>
  </si>
  <si>
    <t>Trade Receivables</t>
  </si>
  <si>
    <t>Fixed Deposits</t>
  </si>
  <si>
    <t>Cash and Bank Balances</t>
  </si>
  <si>
    <t>Trade Payables</t>
  </si>
  <si>
    <t>Other Payables and Accrued Expenses</t>
  </si>
  <si>
    <t>Tax Liabilities</t>
  </si>
  <si>
    <t>Non-Distributable Reserve- Share Premium</t>
  </si>
  <si>
    <t>Total</t>
  </si>
  <si>
    <t>CASH FLOWS FROM INVESTING ACTIVITIES</t>
  </si>
  <si>
    <t>Purchase of property, plant and equipment</t>
  </si>
  <si>
    <t>Net cash used in investing activities</t>
  </si>
  <si>
    <t>CASH FLOWS FROM FINANCING ACTIVITIES</t>
  </si>
  <si>
    <t>Cash and bank balances</t>
  </si>
  <si>
    <t>Prospects</t>
  </si>
  <si>
    <t>Other Receivables, Deposits and Prepayments</t>
  </si>
  <si>
    <t>KBES BERHAD</t>
  </si>
  <si>
    <t>(Company No: 597132 A)</t>
  </si>
  <si>
    <t>AND ITS SUBSIDIARY COMPANIES</t>
  </si>
  <si>
    <t>UNAUDITED CONDENSED CONSOLIDATED BALANCE SHEET</t>
  </si>
  <si>
    <t>RM'000</t>
  </si>
  <si>
    <t>UNAUDITED CONDENSED CONSOLIDATED STATEMENT OF CHANGES IN EQUITY</t>
  </si>
  <si>
    <t>UNAUDITED CONDENSED CONSOLIDATED CASH FLOW STATEMENT</t>
  </si>
  <si>
    <t>Express bus services</t>
  </si>
  <si>
    <t>Inter segment elimination</t>
  </si>
  <si>
    <t>Super Trans Corporation Sdn Bhd</t>
  </si>
  <si>
    <t>All the above transactions were carried out on terms and conditions not materially different from those obtainable in transactions with unrelated parties and in the ordinary course of business of the Group.</t>
  </si>
  <si>
    <t>Hire Purchase Payables</t>
  </si>
  <si>
    <t>Deferred Tax Liabilities</t>
  </si>
  <si>
    <t>Short term :</t>
  </si>
  <si>
    <t>Long term :</t>
  </si>
  <si>
    <t>Borrowings</t>
  </si>
  <si>
    <t>Current year</t>
  </si>
  <si>
    <t>quarter</t>
  </si>
  <si>
    <t>to-date</t>
  </si>
  <si>
    <t>Minority interest</t>
  </si>
  <si>
    <t>Current</t>
  </si>
  <si>
    <t>ended</t>
  </si>
  <si>
    <t>Corresponding</t>
  </si>
  <si>
    <t>Y-T-D</t>
  </si>
  <si>
    <t>Income tax</t>
  </si>
  <si>
    <t>Deferred tax</t>
  </si>
  <si>
    <t>Cash and Cash Equivalents carried forward consist of :</t>
  </si>
  <si>
    <t>Fixed deposit with licenced bank</t>
  </si>
  <si>
    <t>AS AT          PRECEDING FINANCIAL YEAR END</t>
  </si>
  <si>
    <t>CASH AND CASH EQUIVALENTS AT 1 January</t>
  </si>
  <si>
    <t>Basic earnings per share are calculated by dividing the net profit for the period by the number of ordinary shares in issue during the period.</t>
  </si>
  <si>
    <t>Basic earnings per ordinary share  (sen)</t>
  </si>
  <si>
    <t>Retained Profit</t>
  </si>
  <si>
    <t>There were no acquisitions and disposals of quoted securities during the current quarter under review.</t>
  </si>
  <si>
    <t>There were no material changes in the estimates reported in the prior financial year that have a material effect in the current quarter.</t>
  </si>
  <si>
    <t>Distributable Reserve - Retained Profit</t>
  </si>
  <si>
    <t>RM '000</t>
  </si>
  <si>
    <t xml:space="preserve">Approved and contracted for </t>
  </si>
  <si>
    <t xml:space="preserve">Approved but not contracted for </t>
  </si>
  <si>
    <t xml:space="preserve"> -   Construction of maintenance workshop</t>
  </si>
  <si>
    <t>Dividends</t>
  </si>
  <si>
    <t>The Condensed Consolidated Income Statement should be read in conjunction with the accompanying explanatory notes to the quarterly report.</t>
  </si>
  <si>
    <t>The Condensed Consolidated Balance Sheet should be read in conjunction with the accompanying explanatory notes to the quarterly report.</t>
  </si>
  <si>
    <t>The Condensed Consolidated Statement Of Changes In Equity should be read in conjunction with the accompanying explanatory notes to the quarterly report.</t>
  </si>
  <si>
    <t>The Condensed Consolidated Cash Flow Statement should be read in conjunction with the accompanying explanatory notes to the quarterly report.</t>
  </si>
  <si>
    <t>CASH FLOWS FROM OPERATING ACTIVITIES</t>
  </si>
  <si>
    <t>Depreciation of property, plant and equipment</t>
  </si>
  <si>
    <t>Finance costs</t>
  </si>
  <si>
    <t>Finance costs paid</t>
  </si>
  <si>
    <t>Tax paid</t>
  </si>
  <si>
    <t>Profit Guarantee</t>
  </si>
  <si>
    <t>The Group did not issue any profit guarantee.</t>
  </si>
  <si>
    <t>Number of ordinary shares in issue ('000)</t>
  </si>
  <si>
    <t>The Board of Directors do not recommend any dividend to be paid for the current quarter under review.</t>
  </si>
  <si>
    <t>Net assets per share (RM)</t>
  </si>
  <si>
    <t>Attributable to:</t>
  </si>
  <si>
    <t>Cost of sales</t>
  </si>
  <si>
    <t>Other income</t>
  </si>
  <si>
    <t>Administrative expenses</t>
  </si>
  <si>
    <t>ASSETS</t>
  </si>
  <si>
    <t>Property, plant and equipment</t>
  </si>
  <si>
    <t>Non-current assets</t>
  </si>
  <si>
    <t>Current assets</t>
  </si>
  <si>
    <t>Current liabilities</t>
  </si>
  <si>
    <t>Total equity</t>
  </si>
  <si>
    <t>Non-current liabilities</t>
  </si>
  <si>
    <t>TOTAL ASSETS</t>
  </si>
  <si>
    <t>EQUITY AND LIABILITIES</t>
  </si>
  <si>
    <t>Total liabilities</t>
  </si>
  <si>
    <t>TOTAL EQUITY AND LIABILITIES</t>
  </si>
  <si>
    <t>Part A - Explanatory Notes Pursuant to FRS 134</t>
  </si>
  <si>
    <t>The Group's operations were not materially affected by any major seasonal or cyclical factors other than the quarter ending 31 December of each year mainly due to the long school holidays.</t>
  </si>
  <si>
    <t>Part B - Explanatory Notes Pursuant to Appendix 9B of the Listing Requirements of Bursa Malaysia Securities Berhad</t>
  </si>
  <si>
    <t>Basis of Preparation</t>
  </si>
  <si>
    <t>Auditors' Report on Preceding Annual Financial Statements</t>
  </si>
  <si>
    <t>Unusual Items due to their Nature, Size or Incidence</t>
  </si>
  <si>
    <t>There are no issuance and repayment of debts and equity securities during the current quarter.</t>
  </si>
  <si>
    <t>Debt and Equity Securities</t>
  </si>
  <si>
    <t>Dividend Paid</t>
  </si>
  <si>
    <t>Segmental Information</t>
  </si>
  <si>
    <t>Valuation of Property, Plant and Equipment</t>
  </si>
  <si>
    <t>Subsequent Events</t>
  </si>
  <si>
    <t>There were no changes in the composition of the group during the current financial quarter.</t>
  </si>
  <si>
    <t>Contingent Liabilities</t>
  </si>
  <si>
    <t>Changes in the Composition of the Group</t>
  </si>
  <si>
    <t>Capital Commitments</t>
  </si>
  <si>
    <t>Significant Related Party Transactions</t>
  </si>
  <si>
    <t>Equity holders of the parent</t>
  </si>
  <si>
    <t>Equity attributable to equity holders of the parent</t>
  </si>
  <si>
    <t>Total Equity</t>
  </si>
  <si>
    <t>Review of Performance</t>
  </si>
  <si>
    <t>Comparison with the Preceding Quarter's Results</t>
  </si>
  <si>
    <t>Quoted Securities</t>
  </si>
  <si>
    <t>Status of Corporate Proposals</t>
  </si>
  <si>
    <t>Group Borrowings</t>
  </si>
  <si>
    <t>Off Balance Sheet Financial Instruments</t>
  </si>
  <si>
    <t>Material Litigation</t>
  </si>
  <si>
    <t>Basic Earnings Per Share</t>
  </si>
  <si>
    <t xml:space="preserve"> Attributable to equity holders of the parent</t>
  </si>
  <si>
    <t>There were no disposals of unquoted investments and/or properties during the current quarter under review.</t>
  </si>
  <si>
    <t>Disposal of Unquoted Investments and/or Properties</t>
  </si>
  <si>
    <t>Bank overdraft</t>
  </si>
  <si>
    <t xml:space="preserve"> before tax</t>
  </si>
  <si>
    <t>UNAUDITED CONDENSED CONSOLIDATED INCOME STATEMENT</t>
  </si>
  <si>
    <t>There were no corporate proposals announced but not completed as at the date of this announcement.</t>
  </si>
  <si>
    <t>The Group has no material contingent liabilities as at the date of this announcement.</t>
  </si>
  <si>
    <t>Investment holding</t>
  </si>
  <si>
    <t xml:space="preserve">There was no dividend paid during the quarter under review. </t>
  </si>
  <si>
    <t>Prepaid lease payments</t>
  </si>
  <si>
    <t>Amortisation of prepaid lease payments</t>
  </si>
  <si>
    <t>Net cash from operating activities</t>
  </si>
  <si>
    <t>Operating profit before working capital changes</t>
  </si>
  <si>
    <t>Adjustments for:</t>
  </si>
  <si>
    <t>GOH BENG CHU (LS00812)</t>
  </si>
  <si>
    <t>JESSLYN ONG BEE FANG (MAICSA 7020672)</t>
  </si>
  <si>
    <t>Company Secretaries</t>
  </si>
  <si>
    <t>Perak</t>
  </si>
  <si>
    <t xml:space="preserve">BY ORDER OF THE BOARD </t>
  </si>
  <si>
    <t>Rental of machinery and equipment</t>
  </si>
  <si>
    <t>Seasonal or Cyclical Factors</t>
  </si>
  <si>
    <t>Material Changes in Estimates</t>
  </si>
  <si>
    <t>This interim financial statements are unaudited and have been prepared in accordance with the requirements of Financial Reporting Standard (FRS) 134 "Interim Financial Reporting" issued by the Malaysian Accounting Standards Board (MASB) and paragraph 9.22 and Appendix 9B of the Listing Requirements of the Bursa Malaysia Securities Berhad.</t>
  </si>
  <si>
    <t>A1.</t>
  </si>
  <si>
    <t>A2.</t>
  </si>
  <si>
    <t>A3.</t>
  </si>
  <si>
    <t>A4.</t>
  </si>
  <si>
    <t>A5.</t>
  </si>
  <si>
    <t>A6.</t>
  </si>
  <si>
    <t>A7.</t>
  </si>
  <si>
    <t>A8.</t>
  </si>
  <si>
    <t>A9.</t>
  </si>
  <si>
    <t>A10.</t>
  </si>
  <si>
    <t>A11.</t>
  </si>
  <si>
    <t>A12.</t>
  </si>
  <si>
    <t>A13.</t>
  </si>
  <si>
    <t>A14.</t>
  </si>
  <si>
    <t>B1.</t>
  </si>
  <si>
    <t>B2.</t>
  </si>
  <si>
    <t>B3.</t>
  </si>
  <si>
    <t>B4.</t>
  </si>
  <si>
    <t>B5.</t>
  </si>
  <si>
    <t>B6.</t>
  </si>
  <si>
    <t>B7.</t>
  </si>
  <si>
    <t>B8.</t>
  </si>
  <si>
    <t>B9.</t>
  </si>
  <si>
    <t>B10.</t>
  </si>
  <si>
    <t>B11.</t>
  </si>
  <si>
    <t>B12.</t>
  </si>
  <si>
    <t>B13.</t>
  </si>
  <si>
    <t xml:space="preserve"> (Note B13)</t>
  </si>
  <si>
    <t>Increase in trade payables</t>
  </si>
  <si>
    <t>Net cash used in financing activities</t>
  </si>
  <si>
    <t>Intangible assets</t>
  </si>
  <si>
    <t xml:space="preserve">Amount owing to a director </t>
  </si>
  <si>
    <t>As at 1 January 2008</t>
  </si>
  <si>
    <t>Repayment of term loans</t>
  </si>
  <si>
    <t>There were no material litigation pending as at the date of this announcement.</t>
  </si>
  <si>
    <t>Repayment of amount owing to a director</t>
  </si>
  <si>
    <t>The above company is owned by Hai Shah Hairi bin Hassan and Lau Siau Chuan, son of Lau Chan Seng.</t>
  </si>
  <si>
    <t xml:space="preserve">  -  Purchase of chassis</t>
  </si>
  <si>
    <t>Increase in other payables and accruals</t>
  </si>
  <si>
    <t>Repayment of hire purchase payables</t>
  </si>
  <si>
    <t>Proceeds from disposal of property, plant and equipment</t>
  </si>
  <si>
    <t xml:space="preserve">There were no unusual items affecting assets, liabilities, equity, net income or cash flows of the Group during the quarter under review.  </t>
  </si>
  <si>
    <t xml:space="preserve">The above term loans are secured by means of the following:- </t>
  </si>
  <si>
    <t>(i)</t>
  </si>
  <si>
    <t>Term loans</t>
  </si>
  <si>
    <t>ownership claims over certain express buses of a subsidiary company;</t>
  </si>
  <si>
    <t>(ii)</t>
  </si>
  <si>
    <t>legal charge on the leasehold land and building of a subsidiary company;</t>
  </si>
  <si>
    <t>(iii)</t>
  </si>
  <si>
    <t>(iv)</t>
  </si>
  <si>
    <t>corporate guarantee of the Company; and</t>
  </si>
  <si>
    <t>subordination of advances from the Company.</t>
  </si>
  <si>
    <t>31/12/2008</t>
  </si>
  <si>
    <t>Tax credit/(tax expense)</t>
  </si>
  <si>
    <t>Acquisition of intangible assets</t>
  </si>
  <si>
    <t>(Gain)/loss on disposal of property, plant and equipment</t>
  </si>
  <si>
    <t>Decrease/(increase) in other receivables, deposits and prepayments</t>
  </si>
  <si>
    <t>There were no material events subsequent to the end of the current financial quarter ended 31 December 2008 which, is likely to substantially affect the results of the Group.</t>
  </si>
  <si>
    <t xml:space="preserve">The income tax of the Group is provided on the rental income earned by the holding company and a subsidiary company during the financial year. </t>
  </si>
  <si>
    <t>Increase in inventories</t>
  </si>
  <si>
    <t>Decrease/(increase) in trade receivables</t>
  </si>
  <si>
    <t>NET DECREASE IN CASH AND CASH EQUIVALENTS</t>
  </si>
  <si>
    <t>Gross profit/(loss)</t>
  </si>
  <si>
    <t xml:space="preserve">The Group has implemented an incentive scheme in 2009 to attract the recruitment of more qualified bus drivers, thereby increasing the number of trips operated which will generate more revenue. Moreover, we are continuously upgrading our fleet of buses to executive coaches to bring in more revenue. </t>
  </si>
  <si>
    <t>Quarterly report on unaudited consolidated results for the fourth quarter ended 31.03.2009</t>
  </si>
  <si>
    <t>31/03/2009</t>
  </si>
  <si>
    <t>31/03/2008</t>
  </si>
  <si>
    <t>Profit for the period</t>
  </si>
  <si>
    <t>Profit/(Loss) before taxation</t>
  </si>
  <si>
    <t>As at 1 January 2009</t>
  </si>
  <si>
    <t>As at 31 March 2009</t>
  </si>
  <si>
    <t>As at 31 March 2008</t>
  </si>
  <si>
    <t>3 months ended 31.3.2008</t>
  </si>
  <si>
    <t>3 months ended 31.3.2009</t>
  </si>
  <si>
    <t xml:space="preserve">Profit before taxation </t>
  </si>
  <si>
    <t>CASH AND CASH EQUIVALENTS AT 31 March</t>
  </si>
  <si>
    <t>This interim financial statements should be read in conjunction with the audited financial statements for the year ended 31 December 2008. These explanatory notes attached to the interim financial statements provide an explaination of events and transactions that are significant to an understanding of the changes in the financial position and performance of the Group since the year ended 31 December 2008.</t>
  </si>
  <si>
    <t xml:space="preserve">The accounting policies and methods of computation adopted for the interim financial report are consistent with those of  the audited financial statements for the year ended 31 December 2008. </t>
  </si>
  <si>
    <t>There were no audit qualifications on the annual financial statements for the year ended 31 December 2008.</t>
  </si>
  <si>
    <t>3 months ended</t>
  </si>
  <si>
    <t>31 March 2009</t>
  </si>
  <si>
    <t>Profit</t>
  </si>
  <si>
    <t>The valuations of property, plant and equipment have been brought forward without amendment from the financial statements for the year ended 31 December 2008.</t>
  </si>
  <si>
    <t>As at 31.03.2009</t>
  </si>
  <si>
    <t>31.3.2009</t>
  </si>
  <si>
    <t>Net Profit(loss) attributable to shareholders (RM '000)</t>
  </si>
  <si>
    <t>31.3.2008</t>
  </si>
  <si>
    <t>29 May 2009</t>
  </si>
  <si>
    <t>Profit/(Loss) for the period (Cumulative)</t>
  </si>
  <si>
    <t>Profit /(Loss) for the period (Cumulative)</t>
  </si>
  <si>
    <t>Cash from/(used in) Operations</t>
  </si>
  <si>
    <t>Assembly and maintenance of coaches and air-conditioners</t>
  </si>
  <si>
    <t>The Group recorded a turnover of RM11.3 million for the current quarter ended 31 March 2009 which was 26 % lower than the RM15.3 million in the corresponding quarter last year mainly attributed to lower loading factor due to less people travelling because of the economic financial crisis. The Group has made profit of 1.0 million for the current quarter under review mainly from sales of secondhand buses and improvement on gross margin.</t>
  </si>
  <si>
    <t>The Group recorded a turnover of RM11.3 million and profit before taxation of RM1.0 million for the current quarter under review as compared to the turnover of RM10.2 million and loss before taxation of RM1.4 million in the preceding quarter. The group has recorded a better turnover for the current quarter as more qualified drivers are recruited, thus increasing the number of trips operated.</t>
  </si>
  <si>
    <t>This  quarter results has been reviewed by the Company's external auditors, STYL Associates.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</si>
</sst>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_);_(* \(#,##0.0\);_(* &quot;-&quot;_);_(@_)"/>
    <numFmt numFmtId="175" formatCode="#,##0.0"/>
    <numFmt numFmtId="176" formatCode="_(* #,##0.0_);_(* \(#,##0.0\);_(* &quot;-&quot;?_);_(@_)"/>
    <numFmt numFmtId="177" formatCode="_(* #,##0.000_);_(* \(#,##0.000\);_(* &quot;-&quot;??_);_(@_)"/>
    <numFmt numFmtId="178" formatCode="_(* #,##0.0000_);_(* \(#,##0.0000\);_(* &quot;-&quot;??_);_(@_)"/>
    <numFmt numFmtId="179" formatCode="[$-409]dd\ mmmm\,\ yyyy"/>
    <numFmt numFmtId="180" formatCode="[$-409]d/mmm;@"/>
    <numFmt numFmtId="181" formatCode="[$-409]d/mmm/yy;@"/>
  </numFmts>
  <fonts count="10">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8"/>
      <name val="Arial Narrow"/>
      <family val="2"/>
    </font>
    <font>
      <sz val="10"/>
      <color indexed="8"/>
      <name val="Arial Narrow"/>
      <family val="2"/>
    </font>
    <font>
      <u val="single"/>
      <sz val="10"/>
      <color indexed="12"/>
      <name val="Arial Narrow"/>
      <family val="0"/>
    </font>
    <font>
      <u val="single"/>
      <sz val="10"/>
      <color indexed="36"/>
      <name val="Arial Narrow"/>
      <family val="0"/>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1" fontId="0" fillId="0" borderId="0" xfId="0" applyNumberFormat="1" applyBorder="1" applyAlignment="1">
      <alignment horizontal="center" vertical="center"/>
    </xf>
    <xf numFmtId="0" fontId="2" fillId="0" borderId="0" xfId="0" applyFont="1" applyBorder="1" applyAlignment="1">
      <alignment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0" fontId="0" fillId="0" borderId="0" xfId="0" applyAlignment="1">
      <alignment horizontal="center"/>
    </xf>
    <xf numFmtId="0" fontId="0" fillId="0" borderId="0" xfId="0" applyAlignment="1">
      <alignment vertical="top"/>
    </xf>
    <xf numFmtId="14" fontId="1" fillId="0" borderId="0" xfId="0" applyNumberFormat="1" applyFont="1" applyBorder="1" applyAlignment="1" quotePrefix="1">
      <alignment horizontal="center" vertical="center"/>
    </xf>
    <xf numFmtId="17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173" fontId="0" fillId="0" borderId="0" xfId="15" applyNumberFormat="1" applyFont="1" applyBorder="1" applyAlignment="1">
      <alignment horizontal="center" vertical="center"/>
    </xf>
    <xf numFmtId="173" fontId="0" fillId="0" borderId="1"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xf>
    <xf numFmtId="173" fontId="0" fillId="0" borderId="0" xfId="0" applyNumberFormat="1" applyFont="1" applyBorder="1" applyAlignment="1">
      <alignment horizontal="center" vertical="center"/>
    </xf>
    <xf numFmtId="0" fontId="0" fillId="0" borderId="0" xfId="0" applyFont="1" applyAlignment="1">
      <alignment vertical="top"/>
    </xf>
    <xf numFmtId="41" fontId="0" fillId="0" borderId="0" xfId="0" applyNumberFormat="1" applyBorder="1" applyAlignment="1">
      <alignment/>
    </xf>
    <xf numFmtId="0" fontId="0" fillId="0" borderId="0" xfId="0" applyFont="1" applyBorder="1" applyAlignment="1">
      <alignment horizontal="center" vertical="center"/>
    </xf>
    <xf numFmtId="173" fontId="0" fillId="0" borderId="2" xfId="0" applyNumberFormat="1" applyFont="1" applyBorder="1" applyAlignment="1">
      <alignment horizontal="center" vertical="center"/>
    </xf>
    <xf numFmtId="0" fontId="0" fillId="0" borderId="0" xfId="0" applyFont="1" applyFill="1" applyAlignment="1">
      <alignment/>
    </xf>
    <xf numFmtId="174" fontId="0" fillId="0" borderId="0" xfId="0" applyNumberFormat="1" applyFont="1" applyBorder="1" applyAlignment="1">
      <alignment horizontal="center" vertical="center"/>
    </xf>
    <xf numFmtId="43" fontId="0" fillId="0" borderId="0" xfId="0" applyNumberFormat="1" applyFont="1" applyBorder="1" applyAlignment="1">
      <alignment horizontal="center" vertical="center"/>
    </xf>
    <xf numFmtId="173" fontId="0" fillId="0" borderId="0" xfId="15" applyNumberFormat="1" applyFont="1" applyAlignment="1">
      <alignment/>
    </xf>
    <xf numFmtId="173" fontId="0" fillId="0" borderId="3" xfId="15" applyNumberFormat="1" applyFont="1" applyBorder="1" applyAlignment="1">
      <alignment/>
    </xf>
    <xf numFmtId="173" fontId="0" fillId="0" borderId="4" xfId="15" applyNumberFormat="1" applyFont="1" applyBorder="1" applyAlignment="1">
      <alignment/>
    </xf>
    <xf numFmtId="41" fontId="0" fillId="0" borderId="0" xfId="0" applyNumberFormat="1" applyFont="1" applyBorder="1" applyAlignment="1">
      <alignment horizontal="center" vertical="center"/>
    </xf>
    <xf numFmtId="0" fontId="0" fillId="0" borderId="0" xfId="0" applyFon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0" fontId="0" fillId="0" borderId="0" xfId="0" applyAlignment="1">
      <alignment/>
    </xf>
    <xf numFmtId="43" fontId="0" fillId="0" borderId="0" xfId="0" applyNumberFormat="1" applyFont="1" applyFill="1" applyAlignment="1">
      <alignment/>
    </xf>
    <xf numFmtId="173" fontId="0" fillId="0" borderId="0" xfId="15" applyNumberFormat="1" applyAlignment="1">
      <alignment/>
    </xf>
    <xf numFmtId="0" fontId="3" fillId="0" borderId="0" xfId="0" applyFont="1" applyAlignment="1">
      <alignment horizontal="center" vertical="top"/>
    </xf>
    <xf numFmtId="0" fontId="0" fillId="0" borderId="0" xfId="0" applyAlignment="1">
      <alignment vertical="justify"/>
    </xf>
    <xf numFmtId="0" fontId="0" fillId="0" borderId="0" xfId="0" applyAlignment="1">
      <alignment horizontal="center" vertical="top"/>
    </xf>
    <xf numFmtId="0" fontId="0" fillId="0" borderId="0" xfId="0" applyFont="1" applyBorder="1" applyAlignment="1">
      <alignment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1" fontId="0" fillId="0" borderId="3" xfId="0" applyNumberFormat="1" applyBorder="1" applyAlignment="1">
      <alignment horizontal="center" vertical="center"/>
    </xf>
    <xf numFmtId="0" fontId="0" fillId="0" borderId="0" xfId="0" applyFont="1" applyAlignment="1">
      <alignment horizontal="center" vertical="top"/>
    </xf>
    <xf numFmtId="173" fontId="0" fillId="0" borderId="0" xfId="15" applyNumberFormat="1" applyFont="1" applyBorder="1" applyAlignment="1">
      <alignment/>
    </xf>
    <xf numFmtId="173" fontId="0" fillId="0" borderId="0" xfId="15" applyNumberFormat="1" applyAlignment="1">
      <alignment/>
    </xf>
    <xf numFmtId="41" fontId="1" fillId="0" borderId="0" xfId="0" applyNumberFormat="1" applyFont="1" applyBorder="1" applyAlignment="1">
      <alignment horizontal="center" vertical="center"/>
    </xf>
    <xf numFmtId="173" fontId="0" fillId="0" borderId="2" xfId="0" applyNumberFormat="1" applyBorder="1" applyAlignment="1">
      <alignment/>
    </xf>
    <xf numFmtId="173" fontId="0" fillId="0" borderId="0" xfId="0" applyNumberFormat="1" applyAlignment="1">
      <alignment/>
    </xf>
    <xf numFmtId="173" fontId="0" fillId="0" borderId="3" xfId="0" applyNumberFormat="1" applyBorder="1" applyAlignment="1">
      <alignment/>
    </xf>
    <xf numFmtId="0" fontId="0" fillId="0" borderId="0" xfId="0" applyAlignment="1">
      <alignment vertical="center"/>
    </xf>
    <xf numFmtId="173" fontId="0" fillId="0" borderId="0" xfId="0" applyNumberFormat="1" applyAlignment="1">
      <alignment/>
    </xf>
    <xf numFmtId="173" fontId="0" fillId="0" borderId="0" xfId="0" applyNumberFormat="1" applyAlignment="1">
      <alignment horizontal="center"/>
    </xf>
    <xf numFmtId="43" fontId="0" fillId="0" borderId="0" xfId="0" applyNumberFormat="1" applyAlignment="1">
      <alignment/>
    </xf>
    <xf numFmtId="0" fontId="0" fillId="0" borderId="0" xfId="0" applyAlignment="1">
      <alignment horizontal="left"/>
    </xf>
    <xf numFmtId="173" fontId="0" fillId="0" borderId="4" xfId="0" applyNumberFormat="1" applyBorder="1" applyAlignment="1">
      <alignment/>
    </xf>
    <xf numFmtId="173" fontId="0" fillId="0" borderId="0" xfId="15" applyNumberFormat="1" applyFont="1" applyAlignment="1">
      <alignment horizontal="center"/>
    </xf>
    <xf numFmtId="43" fontId="0" fillId="0" borderId="0" xfId="15" applyNumberFormat="1" applyFont="1" applyAlignment="1">
      <alignment/>
    </xf>
    <xf numFmtId="43" fontId="0" fillId="0" borderId="0" xfId="0" applyNumberFormat="1" applyAlignment="1">
      <alignment/>
    </xf>
    <xf numFmtId="43" fontId="0" fillId="0" borderId="0" xfId="0" applyNumberFormat="1" applyBorder="1" applyAlignment="1">
      <alignment/>
    </xf>
    <xf numFmtId="41" fontId="0" fillId="0" borderId="0" xfId="0" applyNumberFormat="1" applyAlignment="1">
      <alignment horizontal="right"/>
    </xf>
    <xf numFmtId="173" fontId="0" fillId="0" borderId="3" xfId="15" applyNumberFormat="1" applyFont="1" applyBorder="1" applyAlignment="1">
      <alignment horizontal="center" vertical="center"/>
    </xf>
    <xf numFmtId="0" fontId="0" fillId="0" borderId="0" xfId="0" applyFont="1" applyAlignment="1">
      <alignment/>
    </xf>
    <xf numFmtId="0" fontId="0" fillId="0" borderId="0" xfId="0" applyAlignment="1">
      <alignment wrapText="1"/>
    </xf>
    <xf numFmtId="0" fontId="0" fillId="0" borderId="3" xfId="0" applyBorder="1" applyAlignment="1">
      <alignment/>
    </xf>
    <xf numFmtId="0" fontId="0" fillId="0" borderId="0" xfId="0" applyFont="1" applyAlignment="1">
      <alignment horizontal="left"/>
    </xf>
    <xf numFmtId="0" fontId="0" fillId="0" borderId="0" xfId="0" applyAlignment="1">
      <alignment horizontal="justify" vertical="justify" wrapText="1"/>
    </xf>
    <xf numFmtId="41" fontId="0" fillId="0" borderId="2" xfId="0" applyNumberFormat="1" applyBorder="1" applyAlignment="1">
      <alignment/>
    </xf>
    <xf numFmtId="0" fontId="0" fillId="0" borderId="0" xfId="0" applyAlignment="1">
      <alignment horizontal="justify" vertical="top" wrapText="1"/>
    </xf>
    <xf numFmtId="41" fontId="0" fillId="0" borderId="0" xfId="15" applyNumberFormat="1" applyFont="1" applyAlignment="1">
      <alignment/>
    </xf>
    <xf numFmtId="41" fontId="0" fillId="0" borderId="3" xfId="15" applyNumberFormat="1" applyFont="1" applyBorder="1" applyAlignment="1">
      <alignment/>
    </xf>
    <xf numFmtId="0" fontId="0" fillId="0" borderId="0" xfId="0" applyAlignment="1">
      <alignment horizontal="justify" vertical="top"/>
    </xf>
    <xf numFmtId="41" fontId="0" fillId="0" borderId="0" xfId="15" applyNumberFormat="1" applyFont="1" applyBorder="1" applyAlignment="1">
      <alignment/>
    </xf>
    <xf numFmtId="41" fontId="0" fillId="0" borderId="0" xfId="15" applyNumberFormat="1" applyAlignment="1">
      <alignment/>
    </xf>
    <xf numFmtId="41" fontId="0" fillId="0" borderId="2" xfId="15" applyNumberFormat="1" applyFont="1" applyBorder="1" applyAlignment="1">
      <alignment/>
    </xf>
    <xf numFmtId="0" fontId="1" fillId="0" borderId="0" xfId="0" applyFont="1" applyBorder="1" applyAlignment="1">
      <alignment vertical="center"/>
    </xf>
    <xf numFmtId="41" fontId="0" fillId="0" borderId="1" xfId="0" applyNumberFormat="1" applyBorder="1" applyAlignment="1">
      <alignment horizontal="center" vertical="center"/>
    </xf>
    <xf numFmtId="0" fontId="1" fillId="0" borderId="0" xfId="0" applyFont="1" applyFill="1" applyBorder="1" applyAlignment="1">
      <alignment vertical="center"/>
    </xf>
    <xf numFmtId="41" fontId="0" fillId="0" borderId="4" xfId="0" applyNumberFormat="1" applyBorder="1" applyAlignment="1">
      <alignment/>
    </xf>
    <xf numFmtId="41" fontId="0" fillId="0" borderId="4" xfId="0" applyNumberFormat="1" applyFont="1" applyBorder="1" applyAlignment="1">
      <alignment horizontal="center" vertical="center"/>
    </xf>
    <xf numFmtId="49" fontId="1"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0" xfId="0" applyNumberFormat="1" applyAlignment="1">
      <alignment/>
    </xf>
    <xf numFmtId="0" fontId="0" fillId="0" borderId="0" xfId="0" applyAlignment="1">
      <alignment vertical="top" wrapText="1"/>
    </xf>
    <xf numFmtId="41" fontId="0" fillId="0" borderId="0" xfId="0" applyNumberFormat="1" applyFont="1" applyFill="1" applyBorder="1" applyAlignment="1">
      <alignment horizontal="center" vertical="center"/>
    </xf>
    <xf numFmtId="41" fontId="0" fillId="0" borderId="0" xfId="0" applyNumberFormat="1" applyFill="1" applyBorder="1" applyAlignment="1">
      <alignment horizontal="center" vertical="center"/>
    </xf>
    <xf numFmtId="41" fontId="0" fillId="0" borderId="0" xfId="0" applyNumberFormat="1" applyFill="1" applyAlignment="1">
      <alignment/>
    </xf>
    <xf numFmtId="3" fontId="0" fillId="0" borderId="3" xfId="0" applyNumberFormat="1" applyFont="1" applyBorder="1" applyAlignment="1">
      <alignment/>
    </xf>
    <xf numFmtId="3" fontId="0" fillId="0" borderId="2" xfId="0" applyNumberFormat="1" applyFont="1" applyBorder="1" applyAlignment="1">
      <alignment/>
    </xf>
    <xf numFmtId="0" fontId="0" fillId="0" borderId="0" xfId="0" applyAlignment="1">
      <alignment horizontal="justify" vertical="top"/>
    </xf>
    <xf numFmtId="0" fontId="1" fillId="0" borderId="0" xfId="0" applyFont="1" applyAlignment="1">
      <alignment horizontal="center"/>
    </xf>
    <xf numFmtId="0" fontId="1" fillId="0" borderId="0" xfId="0" applyFont="1" applyBorder="1" applyAlignment="1">
      <alignment horizontal="center" vertical="center"/>
    </xf>
    <xf numFmtId="0" fontId="1" fillId="0" borderId="0" xfId="0" applyFont="1" applyAlignment="1">
      <alignment vertical="justify"/>
    </xf>
    <xf numFmtId="0" fontId="0" fillId="0" borderId="0" xfId="0" applyAlignment="1">
      <alignment vertical="justify"/>
    </xf>
    <xf numFmtId="0" fontId="4" fillId="0" borderId="0" xfId="0" applyFont="1" applyAlignment="1">
      <alignment horizontal="center" vertical="center"/>
    </xf>
    <xf numFmtId="0" fontId="5" fillId="0" borderId="0" xfId="0" applyFont="1" applyAlignment="1">
      <alignment horizontal="center" vertical="center"/>
    </xf>
    <xf numFmtId="0" fontId="6" fillId="0" borderId="5" xfId="0" applyFont="1" applyFill="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justify" vertical="justify"/>
    </xf>
    <xf numFmtId="0" fontId="6" fillId="0" borderId="3" xfId="0" applyFont="1" applyFill="1" applyBorder="1" applyAlignment="1">
      <alignment horizontal="center" vertical="center"/>
    </xf>
    <xf numFmtId="0" fontId="0" fillId="0" borderId="0" xfId="0" applyAlignment="1">
      <alignment/>
    </xf>
    <xf numFmtId="0" fontId="0" fillId="0" borderId="0" xfId="0" applyAlignment="1">
      <alignment horizontal="justify" vertical="justify"/>
    </xf>
    <xf numFmtId="0" fontId="3" fillId="0" borderId="0" xfId="0" applyFont="1" applyFill="1" applyAlignment="1">
      <alignment horizontal="center" vertical="justify"/>
    </xf>
    <xf numFmtId="0" fontId="0" fillId="0" borderId="3" xfId="0" applyFont="1" applyBorder="1" applyAlignment="1">
      <alignment/>
    </xf>
    <xf numFmtId="0" fontId="1" fillId="0" borderId="0" xfId="0" applyFont="1" applyFill="1" applyBorder="1" applyAlignment="1">
      <alignment horizontal="center" vertical="center" wrapText="1"/>
    </xf>
    <xf numFmtId="0" fontId="0" fillId="0" borderId="0" xfId="0" applyAlignment="1">
      <alignment wrapText="1"/>
    </xf>
    <xf numFmtId="49" fontId="1" fillId="0" borderId="0" xfId="0" applyNumberFormat="1" applyFont="1" applyAlignment="1">
      <alignment horizontal="center"/>
    </xf>
    <xf numFmtId="0" fontId="0" fillId="0" borderId="0" xfId="0" applyAlignment="1">
      <alignment horizontal="justify" vertical="justify" wrapText="1"/>
    </xf>
    <xf numFmtId="0" fontId="0" fillId="0" borderId="0" xfId="0" applyAlignment="1">
      <alignment horizontal="justify" vertical="top" wrapText="1"/>
    </xf>
    <xf numFmtId="0" fontId="0" fillId="0" borderId="0" xfId="0" applyFont="1" applyAlignment="1">
      <alignment horizontal="justify" vertical="top"/>
    </xf>
    <xf numFmtId="0" fontId="0" fillId="0" borderId="0" xfId="0" applyFont="1" applyAlignment="1">
      <alignment wrapText="1"/>
    </xf>
    <xf numFmtId="0" fontId="6"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0" fillId="0" borderId="0" xfId="0" applyAlignment="1">
      <alignment vertical="justify" wrapText="1"/>
    </xf>
    <xf numFmtId="0" fontId="6" fillId="0" borderId="0" xfId="0" applyFont="1" applyFill="1" applyAlignment="1">
      <alignment horizontal="left" vertical="top"/>
    </xf>
    <xf numFmtId="0" fontId="7" fillId="0" borderId="0" xfId="0" applyFont="1" applyFill="1" applyAlignment="1">
      <alignment horizontal="left" vertical="top"/>
    </xf>
    <xf numFmtId="0" fontId="0" fillId="0" borderId="0" xfId="0" applyFont="1" applyAlignment="1">
      <alignment horizontal="justify" vertical="justify" wrapText="1"/>
    </xf>
    <xf numFmtId="0" fontId="0" fillId="0" borderId="0" xfId="0" applyFont="1" applyAlignment="1">
      <alignment horizontal="justify" vertical="top" wrapText="1"/>
    </xf>
    <xf numFmtId="0" fontId="0"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123825</xdr:rowOff>
    </xdr:from>
    <xdr:to>
      <xdr:col>5</xdr:col>
      <xdr:colOff>847725</xdr:colOff>
      <xdr:row>7</xdr:row>
      <xdr:rowOff>123825</xdr:rowOff>
    </xdr:to>
    <xdr:sp>
      <xdr:nvSpPr>
        <xdr:cNvPr id="1" name="Line 3"/>
        <xdr:cNvSpPr>
          <a:spLocks/>
        </xdr:cNvSpPr>
      </xdr:nvSpPr>
      <xdr:spPr>
        <a:xfrm flipH="1">
          <a:off x="190500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11</xdr:col>
      <xdr:colOff>66675</xdr:colOff>
      <xdr:row>7</xdr:row>
      <xdr:rowOff>123825</xdr:rowOff>
    </xdr:from>
    <xdr:to>
      <xdr:col>11</xdr:col>
      <xdr:colOff>885825</xdr:colOff>
      <xdr:row>7</xdr:row>
      <xdr:rowOff>123825</xdr:rowOff>
    </xdr:to>
    <xdr:sp>
      <xdr:nvSpPr>
        <xdr:cNvPr id="2" name="Line 4"/>
        <xdr:cNvSpPr>
          <a:spLocks/>
        </xdr:cNvSpPr>
      </xdr:nvSpPr>
      <xdr:spPr>
        <a:xfrm>
          <a:off x="4972050" y="16192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9"/>
  <sheetViews>
    <sheetView workbookViewId="0" topLeftCell="A6">
      <selection activeCell="E18" sqref="E18"/>
    </sheetView>
  </sheetViews>
  <sheetFormatPr defaultColWidth="9.33203125" defaultRowHeight="12.75"/>
  <cols>
    <col min="1" max="3" width="3.83203125" style="0" customWidth="1"/>
    <col min="4" max="4" width="23.83203125" style="0" customWidth="1"/>
    <col min="5" max="5" width="18.5" style="0" customWidth="1"/>
    <col min="6" max="6" width="1.83203125" style="0" customWidth="1"/>
    <col min="7" max="7" width="18.5" style="0" customWidth="1"/>
    <col min="8" max="8" width="1.83203125" style="0" customWidth="1"/>
    <col min="9" max="9" width="18.5" style="0" customWidth="1"/>
    <col min="10" max="10" width="1.83203125" style="0" customWidth="1"/>
    <col min="11" max="11" width="18.5" style="0" customWidth="1"/>
  </cols>
  <sheetData>
    <row r="1" spans="1:11" ht="19.5" customHeight="1">
      <c r="A1" s="104" t="s">
        <v>34</v>
      </c>
      <c r="B1" s="104"/>
      <c r="C1" s="104"/>
      <c r="D1" s="104"/>
      <c r="E1" s="104"/>
      <c r="F1" s="104"/>
      <c r="G1" s="104"/>
      <c r="H1" s="104"/>
      <c r="I1" s="104"/>
      <c r="J1" s="104"/>
      <c r="K1" s="104"/>
    </row>
    <row r="2" spans="1:11" ht="9.75" customHeight="1">
      <c r="A2" s="105" t="s">
        <v>35</v>
      </c>
      <c r="B2" s="105"/>
      <c r="C2" s="105"/>
      <c r="D2" s="105"/>
      <c r="E2" s="105"/>
      <c r="F2" s="105"/>
      <c r="G2" s="105"/>
      <c r="H2" s="105"/>
      <c r="I2" s="105"/>
      <c r="J2" s="105"/>
      <c r="K2" s="105"/>
    </row>
    <row r="3" spans="1:11" ht="9.75" customHeight="1">
      <c r="A3" s="105" t="s">
        <v>11</v>
      </c>
      <c r="B3" s="105"/>
      <c r="C3" s="105"/>
      <c r="D3" s="105"/>
      <c r="E3" s="105"/>
      <c r="F3" s="105"/>
      <c r="G3" s="105"/>
      <c r="H3" s="105"/>
      <c r="I3" s="105"/>
      <c r="J3" s="105"/>
      <c r="K3" s="105"/>
    </row>
    <row r="4" spans="1:11" ht="19.5" customHeight="1">
      <c r="A4" s="107" t="s">
        <v>36</v>
      </c>
      <c r="B4" s="107"/>
      <c r="C4" s="107"/>
      <c r="D4" s="107"/>
      <c r="E4" s="107"/>
      <c r="F4" s="107"/>
      <c r="G4" s="107"/>
      <c r="H4" s="107"/>
      <c r="I4" s="107"/>
      <c r="J4" s="107"/>
      <c r="K4" s="107"/>
    </row>
    <row r="5" spans="1:11" ht="19.5" customHeight="1">
      <c r="A5" s="107" t="s">
        <v>220</v>
      </c>
      <c r="B5" s="107"/>
      <c r="C5" s="107"/>
      <c r="D5" s="107"/>
      <c r="E5" s="107"/>
      <c r="F5" s="107"/>
      <c r="G5" s="107"/>
      <c r="H5" s="107"/>
      <c r="I5" s="107"/>
      <c r="J5" s="107"/>
      <c r="K5" s="107"/>
    </row>
    <row r="6" spans="1:11" ht="19.5" customHeight="1" thickBot="1">
      <c r="A6" s="106" t="s">
        <v>137</v>
      </c>
      <c r="B6" s="106"/>
      <c r="C6" s="106"/>
      <c r="D6" s="106"/>
      <c r="E6" s="106"/>
      <c r="F6" s="106"/>
      <c r="G6" s="106"/>
      <c r="H6" s="106"/>
      <c r="I6" s="106"/>
      <c r="J6" s="106"/>
      <c r="K6" s="106"/>
    </row>
    <row r="7" spans="1:11" ht="20.25" customHeight="1">
      <c r="A7" s="16"/>
      <c r="B7" s="16"/>
      <c r="C7" s="16"/>
      <c r="D7" s="16"/>
      <c r="E7" s="16"/>
      <c r="F7" s="16"/>
      <c r="G7" s="16"/>
      <c r="H7" s="16"/>
      <c r="I7" s="16"/>
      <c r="J7" s="16"/>
      <c r="K7" s="16"/>
    </row>
    <row r="8" spans="1:11" ht="15" customHeight="1">
      <c r="A8" s="2"/>
      <c r="B8" s="2"/>
      <c r="C8" s="1"/>
      <c r="D8" s="1"/>
      <c r="E8" s="101" t="s">
        <v>0</v>
      </c>
      <c r="F8" s="101"/>
      <c r="G8" s="101"/>
      <c r="H8" s="3"/>
      <c r="I8" s="101" t="s">
        <v>1</v>
      </c>
      <c r="J8" s="101"/>
      <c r="K8" s="101"/>
    </row>
    <row r="9" spans="1:11" ht="48" customHeight="1">
      <c r="A9" s="2"/>
      <c r="B9" s="2"/>
      <c r="C9" s="1"/>
      <c r="D9" s="1"/>
      <c r="E9" s="4" t="s">
        <v>2</v>
      </c>
      <c r="F9" s="4"/>
      <c r="G9" s="4" t="s">
        <v>15</v>
      </c>
      <c r="H9" s="4"/>
      <c r="I9" s="4" t="s">
        <v>3</v>
      </c>
      <c r="J9" s="4"/>
      <c r="K9" s="4" t="s">
        <v>10</v>
      </c>
    </row>
    <row r="10" spans="1:11" ht="15" customHeight="1">
      <c r="A10" s="2"/>
      <c r="B10" s="2"/>
      <c r="C10" s="1"/>
      <c r="D10" s="1"/>
      <c r="E10" s="12" t="s">
        <v>221</v>
      </c>
      <c r="F10" s="12"/>
      <c r="G10" s="12" t="s">
        <v>222</v>
      </c>
      <c r="H10" s="12"/>
      <c r="I10" s="12" t="s">
        <v>221</v>
      </c>
      <c r="J10" s="12"/>
      <c r="K10" s="12" t="s">
        <v>222</v>
      </c>
    </row>
    <row r="11" spans="1:11" ht="15" customHeight="1">
      <c r="A11" s="2"/>
      <c r="B11" s="2"/>
      <c r="C11" s="1"/>
      <c r="D11" s="1"/>
      <c r="E11" s="3" t="s">
        <v>38</v>
      </c>
      <c r="F11" s="3"/>
      <c r="G11" s="3" t="s">
        <v>38</v>
      </c>
      <c r="H11" s="3"/>
      <c r="I11" s="3" t="s">
        <v>38</v>
      </c>
      <c r="J11" s="3"/>
      <c r="K11" s="3" t="s">
        <v>38</v>
      </c>
    </row>
    <row r="13" spans="1:11" ht="12.75">
      <c r="A13" t="s">
        <v>17</v>
      </c>
      <c r="E13" s="78">
        <f>10698+587</f>
        <v>11285</v>
      </c>
      <c r="F13" s="7"/>
      <c r="G13" s="78">
        <v>15311</v>
      </c>
      <c r="H13" s="7"/>
      <c r="I13" s="78">
        <v>11285</v>
      </c>
      <c r="J13" s="7"/>
      <c r="K13" s="78">
        <v>15311</v>
      </c>
    </row>
    <row r="14" spans="1:11" ht="12.75">
      <c r="A14" t="s">
        <v>90</v>
      </c>
      <c r="E14" s="79">
        <v>-9730</v>
      </c>
      <c r="F14" s="7"/>
      <c r="G14" s="79">
        <v>-15088</v>
      </c>
      <c r="H14" s="7"/>
      <c r="I14" s="79">
        <v>-9730</v>
      </c>
      <c r="J14" s="7"/>
      <c r="K14" s="79">
        <v>-15088</v>
      </c>
    </row>
    <row r="15" spans="1:11" ht="12.75">
      <c r="A15" t="s">
        <v>218</v>
      </c>
      <c r="E15" s="81">
        <f>E13+E14</f>
        <v>1555</v>
      </c>
      <c r="F15" s="29"/>
      <c r="G15" s="81">
        <f>G13+G14</f>
        <v>223</v>
      </c>
      <c r="H15" s="29"/>
      <c r="I15" s="81">
        <f>I13+I14</f>
        <v>1555</v>
      </c>
      <c r="J15" s="29"/>
      <c r="K15" s="81">
        <f>K13+K14</f>
        <v>223</v>
      </c>
    </row>
    <row r="16" spans="5:11" ht="12.75">
      <c r="E16" s="78"/>
      <c r="F16" s="7"/>
      <c r="G16" s="78"/>
      <c r="H16" s="29"/>
      <c r="I16" s="78"/>
      <c r="J16" s="7"/>
      <c r="K16" s="78"/>
    </row>
    <row r="17" spans="1:11" ht="12.75">
      <c r="A17" t="s">
        <v>91</v>
      </c>
      <c r="E17" s="7">
        <f>1631-587</f>
        <v>1044</v>
      </c>
      <c r="F17" s="7"/>
      <c r="G17" s="7">
        <v>65</v>
      </c>
      <c r="H17" s="7"/>
      <c r="I17" s="7">
        <v>1044</v>
      </c>
      <c r="J17" s="7"/>
      <c r="K17" s="7">
        <v>65</v>
      </c>
    </row>
    <row r="18" spans="1:11" ht="12.75">
      <c r="A18" t="s">
        <v>92</v>
      </c>
      <c r="E18" s="82">
        <v>-1286</v>
      </c>
      <c r="F18" s="7"/>
      <c r="G18" s="82">
        <v>-1398</v>
      </c>
      <c r="H18" s="29"/>
      <c r="I18" s="82">
        <v>-1286</v>
      </c>
      <c r="J18" s="7"/>
      <c r="K18" s="82">
        <v>-1398</v>
      </c>
    </row>
    <row r="19" spans="1:11" ht="12.75">
      <c r="A19" t="s">
        <v>81</v>
      </c>
      <c r="E19" s="78">
        <v>-261</v>
      </c>
      <c r="F19" s="7"/>
      <c r="G19" s="78">
        <v>-430</v>
      </c>
      <c r="H19" s="29"/>
      <c r="I19" s="78">
        <v>-261</v>
      </c>
      <c r="J19" s="7"/>
      <c r="K19" s="78">
        <v>-430</v>
      </c>
    </row>
    <row r="20" spans="5:11" ht="12.75">
      <c r="E20" s="79"/>
      <c r="F20" s="7"/>
      <c r="G20" s="79"/>
      <c r="H20" s="29"/>
      <c r="I20" s="79"/>
      <c r="J20" s="7"/>
      <c r="K20" s="79"/>
    </row>
    <row r="21" spans="1:11" ht="12.75">
      <c r="A21" t="s">
        <v>224</v>
      </c>
      <c r="E21" s="78">
        <f>SUM(E15:E19)</f>
        <v>1052</v>
      </c>
      <c r="F21" s="7"/>
      <c r="G21" s="78">
        <f>SUM(G15:G19)</f>
        <v>-1540</v>
      </c>
      <c r="H21" s="29"/>
      <c r="I21" s="78">
        <f>SUM(I15:I19)</f>
        <v>1052</v>
      </c>
      <c r="J21" s="7"/>
      <c r="K21" s="78">
        <f>SUM(K15:K19)</f>
        <v>-1540</v>
      </c>
    </row>
    <row r="22" spans="5:11" ht="12.75">
      <c r="E22" s="78"/>
      <c r="F22" s="7"/>
      <c r="G22" s="78"/>
      <c r="H22" s="29"/>
      <c r="I22" s="78"/>
      <c r="J22" s="7"/>
      <c r="K22" s="78"/>
    </row>
    <row r="23" spans="1:11" ht="12.75">
      <c r="A23" t="s">
        <v>209</v>
      </c>
      <c r="E23" s="78">
        <v>-255</v>
      </c>
      <c r="F23" s="7"/>
      <c r="G23" s="78">
        <v>285</v>
      </c>
      <c r="H23" s="29"/>
      <c r="I23" s="78">
        <v>-255</v>
      </c>
      <c r="J23" s="7"/>
      <c r="K23" s="78">
        <v>285</v>
      </c>
    </row>
    <row r="24" spans="5:11" ht="12.75">
      <c r="E24" s="79"/>
      <c r="F24" s="7"/>
      <c r="G24" s="79"/>
      <c r="H24" s="29"/>
      <c r="I24" s="79"/>
      <c r="J24" s="7"/>
      <c r="K24" s="79"/>
    </row>
    <row r="25" spans="1:11" ht="13.5" thickBot="1">
      <c r="A25" t="s">
        <v>223</v>
      </c>
      <c r="E25" s="83">
        <f>SUM(E21:E24)</f>
        <v>797</v>
      </c>
      <c r="F25" s="29"/>
      <c r="G25" s="83">
        <f>SUM(G21:G24)</f>
        <v>-1255</v>
      </c>
      <c r="H25" s="29"/>
      <c r="I25" s="83">
        <f>SUM(I21:I24)</f>
        <v>797</v>
      </c>
      <c r="J25" s="29"/>
      <c r="K25" s="83">
        <f>SUM(K21:K24)</f>
        <v>-1255</v>
      </c>
    </row>
    <row r="26" spans="5:11" ht="13.5" thickTop="1">
      <c r="E26" s="81"/>
      <c r="F26" s="29"/>
      <c r="G26" s="81"/>
      <c r="H26" s="29"/>
      <c r="I26" s="81"/>
      <c r="J26" s="29"/>
      <c r="K26" s="81"/>
    </row>
    <row r="27" spans="1:11" ht="12.75">
      <c r="A27" t="s">
        <v>89</v>
      </c>
      <c r="E27" s="81"/>
      <c r="F27" s="29"/>
      <c r="G27" s="81"/>
      <c r="H27" s="29"/>
      <c r="I27" s="81"/>
      <c r="J27" s="29"/>
      <c r="K27" s="81"/>
    </row>
    <row r="28" spans="1:11" ht="12.75">
      <c r="A28" t="s">
        <v>121</v>
      </c>
      <c r="E28" s="81">
        <f>E25-E29</f>
        <v>805</v>
      </c>
      <c r="F28" s="29"/>
      <c r="G28" s="81">
        <v>-1245</v>
      </c>
      <c r="H28" s="29"/>
      <c r="I28" s="81">
        <f>I25-I29</f>
        <v>805</v>
      </c>
      <c r="J28" s="29"/>
      <c r="K28" s="81">
        <v>-1245</v>
      </c>
    </row>
    <row r="29" spans="1:11" ht="12.75">
      <c r="A29" t="s">
        <v>53</v>
      </c>
      <c r="E29" s="81">
        <v>-8</v>
      </c>
      <c r="F29" s="29"/>
      <c r="G29" s="81">
        <v>-10</v>
      </c>
      <c r="H29" s="29"/>
      <c r="I29" s="81">
        <v>-8</v>
      </c>
      <c r="J29" s="29"/>
      <c r="K29" s="81">
        <v>-10</v>
      </c>
    </row>
    <row r="30" spans="5:11" ht="13.5" thickBot="1">
      <c r="E30" s="83">
        <f>+E28+E29</f>
        <v>797</v>
      </c>
      <c r="F30" s="29"/>
      <c r="G30" s="83">
        <f>+G28+G29</f>
        <v>-1255</v>
      </c>
      <c r="H30" s="29"/>
      <c r="I30" s="83">
        <f>+I28+I29</f>
        <v>797</v>
      </c>
      <c r="J30" s="29"/>
      <c r="K30" s="83">
        <f>+K28+K29</f>
        <v>-1255</v>
      </c>
    </row>
    <row r="31" spans="5:11" ht="13.5" thickTop="1">
      <c r="E31" s="53"/>
      <c r="F31" s="15"/>
      <c r="G31" s="53"/>
      <c r="H31" s="15"/>
      <c r="I31" s="53"/>
      <c r="J31" s="15"/>
      <c r="K31" s="53"/>
    </row>
    <row r="32" spans="1:11" ht="12.75">
      <c r="A32" t="s">
        <v>65</v>
      </c>
      <c r="E32" s="66">
        <f>Notes!F180</f>
        <v>0.638888888888889</v>
      </c>
      <c r="F32" s="67"/>
      <c r="G32" s="66">
        <f>Notes!H180</f>
        <v>-0.9880952380952381</v>
      </c>
      <c r="H32" s="68"/>
      <c r="I32" s="66">
        <f>Notes!J180</f>
        <v>0.638888888888889</v>
      </c>
      <c r="J32" s="67"/>
      <c r="K32" s="66">
        <f>Notes!L180</f>
        <v>-0.9880952380952381</v>
      </c>
    </row>
    <row r="33" spans="1:11" ht="12.75">
      <c r="A33" t="s">
        <v>183</v>
      </c>
      <c r="E33" s="43"/>
      <c r="F33" s="32"/>
      <c r="G33" s="43"/>
      <c r="H33" s="32"/>
      <c r="I33" s="43"/>
      <c r="J33" s="32"/>
      <c r="K33" s="43"/>
    </row>
    <row r="34" spans="5:11" ht="12.75">
      <c r="E34" s="43"/>
      <c r="F34" s="32"/>
      <c r="G34" s="43"/>
      <c r="H34" s="32"/>
      <c r="I34" s="43"/>
      <c r="J34" s="32"/>
      <c r="K34" s="43"/>
    </row>
    <row r="36" spans="1:11" ht="12.75">
      <c r="A36" s="102" t="s">
        <v>75</v>
      </c>
      <c r="B36" s="102"/>
      <c r="C36" s="102"/>
      <c r="D36" s="102"/>
      <c r="E36" s="102"/>
      <c r="F36" s="102"/>
      <c r="G36" s="102"/>
      <c r="H36" s="102"/>
      <c r="I36" s="102"/>
      <c r="J36" s="102"/>
      <c r="K36" s="102"/>
    </row>
    <row r="37" spans="1:11" ht="12.75">
      <c r="A37" s="103"/>
      <c r="B37" s="103"/>
      <c r="C37" s="103"/>
      <c r="D37" s="103"/>
      <c r="E37" s="103"/>
      <c r="F37" s="103"/>
      <c r="G37" s="103"/>
      <c r="H37" s="103"/>
      <c r="I37" s="103"/>
      <c r="J37" s="103"/>
      <c r="K37" s="103"/>
    </row>
    <row r="39" ht="12.75">
      <c r="I39" t="s">
        <v>14</v>
      </c>
    </row>
  </sheetData>
  <mergeCells count="9">
    <mergeCell ref="E8:G8"/>
    <mergeCell ref="I8:K8"/>
    <mergeCell ref="A36:K37"/>
    <mergeCell ref="A1:K1"/>
    <mergeCell ref="A2:K2"/>
    <mergeCell ref="A3:K3"/>
    <mergeCell ref="A6:K6"/>
    <mergeCell ref="A5:K5"/>
    <mergeCell ref="A4:K4"/>
  </mergeCells>
  <printOptions horizontalCentered="1"/>
  <pageMargins left="0.75" right="0.25" top="0.5" bottom="0.25" header="0" footer="0.2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62"/>
  <sheetViews>
    <sheetView workbookViewId="0" topLeftCell="A19">
      <selection activeCell="D19" sqref="D19"/>
    </sheetView>
  </sheetViews>
  <sheetFormatPr defaultColWidth="9.33203125" defaultRowHeight="12.75"/>
  <cols>
    <col min="1" max="2" width="3.83203125" style="0" customWidth="1"/>
    <col min="3" max="3" width="50.83203125" style="0" customWidth="1"/>
    <col min="4" max="4" width="20.66015625" style="0" customWidth="1"/>
    <col min="5" max="5" width="2.33203125" style="0" customWidth="1"/>
    <col min="6" max="6" width="20.66015625" style="0" customWidth="1"/>
  </cols>
  <sheetData>
    <row r="1" spans="1:6" ht="19.5" customHeight="1">
      <c r="A1" s="104" t="str">
        <f>'Income Statements'!A1:K1</f>
        <v>KBES BERHAD</v>
      </c>
      <c r="B1" s="104"/>
      <c r="C1" s="104"/>
      <c r="D1" s="104"/>
      <c r="E1" s="104"/>
      <c r="F1" s="104"/>
    </row>
    <row r="2" spans="1:6" ht="9.75" customHeight="1">
      <c r="A2" s="105" t="str">
        <f>'Income Statements'!A2:K2</f>
        <v>(Company No: 597132 A)</v>
      </c>
      <c r="B2" s="105"/>
      <c r="C2" s="105"/>
      <c r="D2" s="105"/>
      <c r="E2" s="105"/>
      <c r="F2" s="105"/>
    </row>
    <row r="3" spans="1:6" ht="9.75" customHeight="1">
      <c r="A3" s="105" t="str">
        <f>'Income Statements'!A3:K3</f>
        <v>(Incorporated in Malaysia)</v>
      </c>
      <c r="B3" s="105"/>
      <c r="C3" s="105"/>
      <c r="D3" s="105"/>
      <c r="E3" s="105"/>
      <c r="F3" s="105"/>
    </row>
    <row r="4" spans="1:6" ht="19.5" customHeight="1">
      <c r="A4" s="107" t="str">
        <f>'Income Statements'!A4:K4</f>
        <v>AND ITS SUBSIDIARY COMPANIES</v>
      </c>
      <c r="B4" s="107"/>
      <c r="C4" s="107"/>
      <c r="D4" s="107"/>
      <c r="E4" s="107"/>
      <c r="F4" s="107"/>
    </row>
    <row r="5" spans="1:6" ht="19.5" customHeight="1">
      <c r="A5" s="107" t="str">
        <f>'Income Statements'!A5:K5</f>
        <v>Quarterly report on unaudited consolidated results for the fourth quarter ended 31.03.2009</v>
      </c>
      <c r="B5" s="107"/>
      <c r="C5" s="107"/>
      <c r="D5" s="107"/>
      <c r="E5" s="107"/>
      <c r="F5" s="107"/>
    </row>
    <row r="6" spans="1:6" ht="19.5" customHeight="1">
      <c r="A6" s="109" t="s">
        <v>37</v>
      </c>
      <c r="B6" s="109"/>
      <c r="C6" s="109"/>
      <c r="D6" s="109"/>
      <c r="E6" s="109"/>
      <c r="F6" s="109"/>
    </row>
    <row r="7" spans="1:6" ht="11.25" customHeight="1">
      <c r="A7" s="17"/>
      <c r="B7" s="17"/>
      <c r="C7" s="17"/>
      <c r="D7" s="17"/>
      <c r="E7" s="17"/>
      <c r="F7" s="17"/>
    </row>
    <row r="8" spans="1:6" ht="39" customHeight="1">
      <c r="A8" s="2"/>
      <c r="B8" s="1"/>
      <c r="C8" s="1"/>
      <c r="D8" s="4" t="s">
        <v>7</v>
      </c>
      <c r="E8" s="4"/>
      <c r="F8" s="4" t="s">
        <v>62</v>
      </c>
    </row>
    <row r="9" spans="1:6" ht="15" customHeight="1">
      <c r="A9" s="2"/>
      <c r="B9" s="1"/>
      <c r="C9" s="1"/>
      <c r="D9" s="12" t="str">
        <f>+'Income Statements'!E10</f>
        <v>31/03/2009</v>
      </c>
      <c r="E9" s="12"/>
      <c r="F9" s="12" t="s">
        <v>208</v>
      </c>
    </row>
    <row r="10" spans="1:6" ht="15" customHeight="1">
      <c r="A10" s="2"/>
      <c r="B10" s="1"/>
      <c r="C10" s="1"/>
      <c r="D10" s="3" t="s">
        <v>38</v>
      </c>
      <c r="E10" s="3"/>
      <c r="F10" s="3" t="s">
        <v>38</v>
      </c>
    </row>
    <row r="11" spans="1:6" ht="15" customHeight="1">
      <c r="A11" s="2"/>
      <c r="B11" s="84" t="s">
        <v>93</v>
      </c>
      <c r="C11" s="1"/>
      <c r="D11" s="3"/>
      <c r="E11" s="3"/>
      <c r="F11" s="3"/>
    </row>
    <row r="12" spans="1:6" ht="15" customHeight="1">
      <c r="A12" s="2"/>
      <c r="B12" s="84" t="s">
        <v>95</v>
      </c>
      <c r="C12" s="1"/>
      <c r="D12" s="55"/>
      <c r="E12" s="55"/>
      <c r="F12" s="55"/>
    </row>
    <row r="13" spans="1:6" ht="15" customHeight="1">
      <c r="A13" s="2" t="s">
        <v>14</v>
      </c>
      <c r="B13" s="1" t="s">
        <v>94</v>
      </c>
      <c r="C13" s="1"/>
      <c r="D13" s="94">
        <v>75021</v>
      </c>
      <c r="E13" s="95"/>
      <c r="F13" s="95">
        <v>81593</v>
      </c>
    </row>
    <row r="14" spans="2:6" ht="15" customHeight="1">
      <c r="B14" s="1" t="s">
        <v>142</v>
      </c>
      <c r="D14" s="96">
        <v>7312</v>
      </c>
      <c r="E14" s="96"/>
      <c r="F14" s="96">
        <v>7343</v>
      </c>
    </row>
    <row r="15" spans="1:6" ht="15" customHeight="1">
      <c r="A15" s="2"/>
      <c r="B15" s="1" t="s">
        <v>186</v>
      </c>
      <c r="C15" s="1"/>
      <c r="D15" s="38">
        <v>0</v>
      </c>
      <c r="E15" s="5"/>
      <c r="F15" s="5">
        <v>0</v>
      </c>
    </row>
    <row r="16" spans="1:6" ht="15" customHeight="1">
      <c r="A16" s="2"/>
      <c r="B16" s="1"/>
      <c r="C16" s="1"/>
      <c r="D16" s="49">
        <f>D13+D14+D15</f>
        <v>82333</v>
      </c>
      <c r="E16" s="5"/>
      <c r="F16" s="49">
        <f>F13+F14+F15</f>
        <v>88936</v>
      </c>
    </row>
    <row r="17" spans="1:6" ht="15" customHeight="1">
      <c r="A17" s="2"/>
      <c r="B17" s="1"/>
      <c r="C17" s="1"/>
      <c r="D17" s="38"/>
      <c r="E17" s="5"/>
      <c r="F17" s="5"/>
    </row>
    <row r="18" spans="1:6" ht="15" customHeight="1">
      <c r="A18" s="2" t="s">
        <v>14</v>
      </c>
      <c r="B18" s="84" t="s">
        <v>96</v>
      </c>
      <c r="C18" s="1"/>
      <c r="D18" s="38"/>
      <c r="E18" s="5"/>
      <c r="F18" s="5"/>
    </row>
    <row r="19" spans="1:6" ht="15" customHeight="1">
      <c r="A19" s="2"/>
      <c r="B19" s="48" t="s">
        <v>18</v>
      </c>
      <c r="D19" s="38">
        <v>7148</v>
      </c>
      <c r="E19" s="5"/>
      <c r="F19" s="38">
        <v>4704</v>
      </c>
    </row>
    <row r="20" spans="1:6" ht="15" customHeight="1">
      <c r="A20" s="2"/>
      <c r="B20" s="48" t="s">
        <v>19</v>
      </c>
      <c r="D20" s="38">
        <v>9322</v>
      </c>
      <c r="E20" s="5"/>
      <c r="F20" s="38">
        <v>9858</v>
      </c>
    </row>
    <row r="21" spans="1:6" ht="15" customHeight="1">
      <c r="A21" s="2"/>
      <c r="B21" s="48" t="s">
        <v>33</v>
      </c>
      <c r="D21" s="38">
        <v>4675</v>
      </c>
      <c r="E21" s="5"/>
      <c r="F21" s="38">
        <v>3223</v>
      </c>
    </row>
    <row r="22" spans="1:6" ht="15" customHeight="1">
      <c r="A22" s="2"/>
      <c r="B22" s="48" t="s">
        <v>20</v>
      </c>
      <c r="D22" s="38">
        <v>89</v>
      </c>
      <c r="E22" s="5"/>
      <c r="F22" s="38">
        <v>89</v>
      </c>
    </row>
    <row r="23" spans="1:6" ht="15" customHeight="1">
      <c r="A23" s="2"/>
      <c r="B23" s="48" t="s">
        <v>21</v>
      </c>
      <c r="D23" s="38">
        <v>836</v>
      </c>
      <c r="E23" s="5"/>
      <c r="F23" s="38">
        <v>1071</v>
      </c>
    </row>
    <row r="24" spans="1:6" ht="15" customHeight="1">
      <c r="A24" s="2"/>
      <c r="B24" s="1"/>
      <c r="C24" s="6"/>
      <c r="D24" s="85">
        <f>SUM(D19:D23)</f>
        <v>22070</v>
      </c>
      <c r="E24" s="5"/>
      <c r="F24" s="85">
        <f>SUM(F19:F23)</f>
        <v>18945</v>
      </c>
    </row>
    <row r="25" spans="1:6" ht="15" customHeight="1">
      <c r="A25" s="2"/>
      <c r="B25" s="1"/>
      <c r="C25" s="6"/>
      <c r="D25" s="5"/>
      <c r="E25" s="5"/>
      <c r="F25" s="5"/>
    </row>
    <row r="26" spans="2:6" ht="15" customHeight="1" thickBot="1">
      <c r="B26" s="86" t="s">
        <v>100</v>
      </c>
      <c r="D26" s="87">
        <f>D16+D24</f>
        <v>104403</v>
      </c>
      <c r="E26" s="7"/>
      <c r="F26" s="87">
        <f>F16+F24</f>
        <v>107881</v>
      </c>
    </row>
    <row r="27" ht="15" customHeight="1" thickTop="1"/>
    <row r="28" spans="1:6" ht="15" customHeight="1">
      <c r="A28" s="2" t="s">
        <v>14</v>
      </c>
      <c r="B28" s="84" t="s">
        <v>101</v>
      </c>
      <c r="C28" s="1"/>
      <c r="D28" s="38"/>
      <c r="E28" s="5"/>
      <c r="F28" s="5"/>
    </row>
    <row r="29" spans="1:6" ht="15" customHeight="1">
      <c r="A29" s="2"/>
      <c r="B29" s="84" t="s">
        <v>122</v>
      </c>
      <c r="C29" s="1"/>
      <c r="D29" s="38"/>
      <c r="E29" s="5"/>
      <c r="F29" s="5"/>
    </row>
    <row r="30" spans="1:6" ht="15" customHeight="1">
      <c r="A30" s="2"/>
      <c r="B30" s="1" t="s">
        <v>12</v>
      </c>
      <c r="D30" s="38">
        <v>63000</v>
      </c>
      <c r="E30" s="5"/>
      <c r="F30" s="5">
        <v>63000</v>
      </c>
    </row>
    <row r="31" spans="1:6" ht="15" customHeight="1">
      <c r="A31" s="2"/>
      <c r="B31" s="48" t="s">
        <v>9</v>
      </c>
      <c r="D31" s="38">
        <v>6145</v>
      </c>
      <c r="E31" s="5"/>
      <c r="F31" s="5">
        <v>6145</v>
      </c>
    </row>
    <row r="32" spans="1:6" ht="15" customHeight="1">
      <c r="A32" s="2"/>
      <c r="B32" s="48" t="s">
        <v>66</v>
      </c>
      <c r="D32" s="50">
        <v>256</v>
      </c>
      <c r="E32" s="5"/>
      <c r="F32" s="51">
        <v>-549</v>
      </c>
    </row>
    <row r="33" spans="1:6" ht="15" customHeight="1">
      <c r="A33" s="2"/>
      <c r="B33" s="1"/>
      <c r="C33" s="48"/>
      <c r="D33" s="38">
        <f>SUM(D30:D32)</f>
        <v>69401</v>
      </c>
      <c r="E33" s="5"/>
      <c r="F33" s="38">
        <f>SUM(F30:F32)</f>
        <v>68596</v>
      </c>
    </row>
    <row r="34" spans="1:6" ht="15" customHeight="1">
      <c r="A34" s="2" t="s">
        <v>14</v>
      </c>
      <c r="B34" s="84" t="s">
        <v>8</v>
      </c>
      <c r="C34" s="1"/>
      <c r="D34" s="38">
        <f>'Statement of Changes in Equity'!N23</f>
        <v>947</v>
      </c>
      <c r="E34" s="5"/>
      <c r="F34" s="5">
        <v>955</v>
      </c>
    </row>
    <row r="35" spans="1:6" ht="15" customHeight="1">
      <c r="A35" s="2"/>
      <c r="B35" s="84" t="s">
        <v>98</v>
      </c>
      <c r="C35" s="1"/>
      <c r="D35" s="49">
        <f>SUM(D33:D34)</f>
        <v>70348</v>
      </c>
      <c r="E35" s="5"/>
      <c r="F35" s="49">
        <f>SUM(F33:F34)</f>
        <v>69551</v>
      </c>
    </row>
    <row r="36" spans="1:6" ht="15" customHeight="1">
      <c r="A36" s="2"/>
      <c r="B36" s="1"/>
      <c r="C36" s="1"/>
      <c r="D36" s="38"/>
      <c r="E36" s="5"/>
      <c r="F36" s="5"/>
    </row>
    <row r="37" spans="1:6" ht="15" customHeight="1">
      <c r="A37" s="2"/>
      <c r="B37" s="84" t="s">
        <v>99</v>
      </c>
      <c r="C37" s="1"/>
      <c r="D37" s="38"/>
      <c r="E37" s="5"/>
      <c r="F37" s="5"/>
    </row>
    <row r="38" spans="1:6" ht="15" customHeight="1">
      <c r="A38" s="2"/>
      <c r="B38" s="1" t="s">
        <v>45</v>
      </c>
      <c r="D38" s="38">
        <v>1384</v>
      </c>
      <c r="E38" s="5"/>
      <c r="F38" s="38">
        <v>2090</v>
      </c>
    </row>
    <row r="39" spans="1:6" ht="15" customHeight="1">
      <c r="A39" s="2"/>
      <c r="B39" s="48" t="s">
        <v>49</v>
      </c>
      <c r="D39" s="38">
        <v>8571</v>
      </c>
      <c r="E39" s="5"/>
      <c r="F39" s="38">
        <v>9033</v>
      </c>
    </row>
    <row r="40" spans="1:6" ht="15" customHeight="1">
      <c r="A40" s="2"/>
      <c r="B40" s="1" t="s">
        <v>46</v>
      </c>
      <c r="D40" s="50">
        <v>4328</v>
      </c>
      <c r="E40" s="5"/>
      <c r="F40" s="50">
        <v>4093</v>
      </c>
    </row>
    <row r="41" spans="1:6" ht="15" customHeight="1">
      <c r="A41" s="2"/>
      <c r="B41" s="1"/>
      <c r="C41" s="1"/>
      <c r="D41" s="49">
        <f>SUM(D38:D40)</f>
        <v>14283</v>
      </c>
      <c r="E41" s="5"/>
      <c r="F41" s="49">
        <f>SUM(F38:F40)</f>
        <v>15216</v>
      </c>
    </row>
    <row r="42" spans="1:6" ht="15" customHeight="1">
      <c r="A42" s="2"/>
      <c r="B42" s="1"/>
      <c r="C42" s="1"/>
      <c r="D42" s="38"/>
      <c r="E42" s="5"/>
      <c r="F42" s="38"/>
    </row>
    <row r="43" spans="1:6" ht="15" customHeight="1">
      <c r="A43" s="2"/>
      <c r="B43" s="84" t="s">
        <v>97</v>
      </c>
      <c r="C43" s="1"/>
      <c r="D43" s="38"/>
      <c r="E43" s="5"/>
      <c r="F43" s="5"/>
    </row>
    <row r="44" spans="1:6" ht="15" customHeight="1">
      <c r="A44" s="2"/>
      <c r="B44" s="48" t="s">
        <v>22</v>
      </c>
      <c r="D44" s="38">
        <v>7843</v>
      </c>
      <c r="E44" s="5"/>
      <c r="F44" s="38">
        <v>6265</v>
      </c>
    </row>
    <row r="45" spans="1:6" ht="15" customHeight="1">
      <c r="A45" s="2"/>
      <c r="B45" s="48" t="s">
        <v>23</v>
      </c>
      <c r="D45" s="38">
        <v>2727</v>
      </c>
      <c r="E45" s="5"/>
      <c r="F45" s="38">
        <v>6215</v>
      </c>
    </row>
    <row r="46" spans="1:6" ht="15" customHeight="1">
      <c r="A46" s="2"/>
      <c r="B46" s="48" t="s">
        <v>187</v>
      </c>
      <c r="D46" s="38">
        <v>0</v>
      </c>
      <c r="E46" s="5"/>
      <c r="F46" s="38">
        <v>0</v>
      </c>
    </row>
    <row r="47" spans="1:6" ht="15" customHeight="1">
      <c r="A47" s="2"/>
      <c r="B47" s="48" t="s">
        <v>45</v>
      </c>
      <c r="D47" s="38">
        <v>1810</v>
      </c>
      <c r="E47" s="5"/>
      <c r="F47" s="38">
        <v>1735</v>
      </c>
    </row>
    <row r="48" spans="1:6" ht="15" customHeight="1">
      <c r="A48" s="2"/>
      <c r="B48" s="48" t="s">
        <v>49</v>
      </c>
      <c r="D48" s="38">
        <v>4642</v>
      </c>
      <c r="E48" s="5"/>
      <c r="F48" s="38">
        <v>6052</v>
      </c>
    </row>
    <row r="49" spans="1:6" ht="15" customHeight="1">
      <c r="A49" s="2"/>
      <c r="B49" s="48" t="s">
        <v>24</v>
      </c>
      <c r="D49" s="38">
        <v>50</v>
      </c>
      <c r="E49" s="5"/>
      <c r="F49" s="38">
        <v>30</v>
      </c>
    </row>
    <row r="50" spans="1:6" ht="15" customHeight="1">
      <c r="A50" s="2"/>
      <c r="B50" s="48" t="s">
        <v>135</v>
      </c>
      <c r="D50" s="38">
        <v>2700</v>
      </c>
      <c r="E50" s="5"/>
      <c r="F50" s="38">
        <v>2817</v>
      </c>
    </row>
    <row r="51" spans="1:6" ht="15" customHeight="1">
      <c r="A51" s="2"/>
      <c r="B51" s="1"/>
      <c r="C51" s="6" t="s">
        <v>14</v>
      </c>
      <c r="D51" s="49">
        <f>SUM(D44:D50)</f>
        <v>19772</v>
      </c>
      <c r="E51" s="5"/>
      <c r="F51" s="49">
        <f>SUM(F44:F50)</f>
        <v>23114</v>
      </c>
    </row>
    <row r="52" spans="1:6" ht="15" customHeight="1">
      <c r="A52" s="2"/>
      <c r="B52" s="1"/>
      <c r="C52" s="1"/>
      <c r="D52" s="38"/>
      <c r="E52" s="5"/>
      <c r="F52" s="5"/>
    </row>
    <row r="53" spans="1:6" ht="15" customHeight="1">
      <c r="A53" s="2"/>
      <c r="B53" s="84" t="s">
        <v>102</v>
      </c>
      <c r="C53" s="1"/>
      <c r="D53" s="50">
        <f>D41+D51</f>
        <v>34055</v>
      </c>
      <c r="E53" s="5"/>
      <c r="F53" s="50">
        <f>F41+F51</f>
        <v>38330</v>
      </c>
    </row>
    <row r="54" spans="1:6" ht="15" customHeight="1">
      <c r="A54" s="2"/>
      <c r="B54" s="1"/>
      <c r="C54" s="1"/>
      <c r="D54" s="38"/>
      <c r="E54" s="5"/>
      <c r="F54" s="5"/>
    </row>
    <row r="55" spans="1:6" ht="15" customHeight="1" thickBot="1">
      <c r="A55" s="2"/>
      <c r="B55" s="84" t="s">
        <v>103</v>
      </c>
      <c r="C55" s="1"/>
      <c r="D55" s="88">
        <f>D35+D53</f>
        <v>104403</v>
      </c>
      <c r="E55" s="5"/>
      <c r="F55" s="88">
        <f>F35+F53</f>
        <v>107881</v>
      </c>
    </row>
    <row r="56" spans="1:6" ht="15" customHeight="1" thickTop="1">
      <c r="A56" s="2"/>
      <c r="B56" s="1"/>
      <c r="C56" s="1"/>
      <c r="D56" s="33"/>
      <c r="E56" s="13"/>
      <c r="F56" s="13"/>
    </row>
    <row r="57" spans="1:6" ht="15" customHeight="1">
      <c r="A57" s="2"/>
      <c r="B57" s="1" t="s">
        <v>88</v>
      </c>
      <c r="C57" s="1"/>
      <c r="D57" s="34">
        <f>ROUND(D35/126000,2)</f>
        <v>0.56</v>
      </c>
      <c r="E57" s="8"/>
      <c r="F57" s="34">
        <f>ROUND(F35/126000,2)</f>
        <v>0.55</v>
      </c>
    </row>
    <row r="58" spans="4:5" ht="12.75">
      <c r="D58" s="7" t="s">
        <v>14</v>
      </c>
      <c r="E58" s="29"/>
    </row>
    <row r="59" spans="2:5" ht="12.75">
      <c r="B59" s="14" t="s">
        <v>14</v>
      </c>
      <c r="E59" s="15"/>
    </row>
    <row r="60" ht="12.75">
      <c r="E60" s="15"/>
    </row>
    <row r="61" spans="1:7" ht="12.75">
      <c r="A61" s="108" t="s">
        <v>76</v>
      </c>
      <c r="B61" s="108"/>
      <c r="C61" s="108"/>
      <c r="D61" s="108"/>
      <c r="E61" s="108"/>
      <c r="F61" s="108"/>
      <c r="G61" s="108"/>
    </row>
    <row r="62" spans="1:7" ht="12.75">
      <c r="A62" s="108"/>
      <c r="B62" s="108"/>
      <c r="C62" s="108"/>
      <c r="D62" s="108"/>
      <c r="E62" s="108"/>
      <c r="F62" s="108"/>
      <c r="G62" s="108"/>
    </row>
  </sheetData>
  <mergeCells count="7">
    <mergeCell ref="A61:G62"/>
    <mergeCell ref="A6:F6"/>
    <mergeCell ref="A2:F2"/>
    <mergeCell ref="A1:F1"/>
    <mergeCell ref="A3:F3"/>
    <mergeCell ref="A4:F4"/>
    <mergeCell ref="A5:F5"/>
  </mergeCells>
  <printOptions horizontalCentered="1"/>
  <pageMargins left="0.5" right="0.5" top="0.52" bottom="0.25" header="0" footer="0"/>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P29"/>
  <sheetViews>
    <sheetView workbookViewId="0" topLeftCell="E8">
      <selection activeCell="P21" sqref="P21"/>
    </sheetView>
  </sheetViews>
  <sheetFormatPr defaultColWidth="9.33203125" defaultRowHeight="12.75"/>
  <cols>
    <col min="1" max="3" width="3.83203125" style="0" customWidth="1"/>
    <col min="4" max="4" width="10.83203125" style="0" customWidth="1"/>
    <col min="5" max="5" width="10.5" style="0" customWidth="1"/>
    <col min="6" max="6" width="15.83203125" style="0" customWidth="1"/>
    <col min="7" max="7" width="1.83203125" style="0" customWidth="1"/>
    <col min="8" max="8" width="15.83203125" style="0" customWidth="1"/>
    <col min="9" max="9" width="1.83203125" style="0" customWidth="1"/>
    <col min="10" max="10" width="15.83203125" style="0" customWidth="1"/>
    <col min="11" max="11" width="1.83203125" style="0" customWidth="1"/>
    <col min="12" max="12" width="15.83203125" style="0" customWidth="1"/>
    <col min="13" max="13" width="1.83203125" style="0" customWidth="1"/>
    <col min="14" max="14" width="15.83203125" style="0" customWidth="1"/>
    <col min="15" max="15" width="1.83203125" style="0" customWidth="1"/>
    <col min="16" max="16" width="15.83203125" style="0" customWidth="1"/>
  </cols>
  <sheetData>
    <row r="1" spans="1:16" ht="19.5" customHeight="1">
      <c r="A1" s="104" t="str">
        <f>'Income Statements'!A1:K1</f>
        <v>KBES BERHAD</v>
      </c>
      <c r="B1" s="104"/>
      <c r="C1" s="104"/>
      <c r="D1" s="104"/>
      <c r="E1" s="104"/>
      <c r="F1" s="104"/>
      <c r="G1" s="104"/>
      <c r="H1" s="104"/>
      <c r="I1" s="104"/>
      <c r="J1" s="104"/>
      <c r="K1" s="104"/>
      <c r="L1" s="104"/>
      <c r="M1" s="110"/>
      <c r="N1" s="110"/>
      <c r="O1" s="110"/>
      <c r="P1" s="110"/>
    </row>
    <row r="2" spans="1:16" ht="9.75" customHeight="1">
      <c r="A2" s="105" t="str">
        <f>'Income Statements'!A2:K2</f>
        <v>(Company No: 597132 A)</v>
      </c>
      <c r="B2" s="105"/>
      <c r="C2" s="105"/>
      <c r="D2" s="105"/>
      <c r="E2" s="105"/>
      <c r="F2" s="105"/>
      <c r="G2" s="105"/>
      <c r="H2" s="105"/>
      <c r="I2" s="105"/>
      <c r="J2" s="105"/>
      <c r="K2" s="105"/>
      <c r="L2" s="105"/>
      <c r="M2" s="110"/>
      <c r="N2" s="110"/>
      <c r="O2" s="110"/>
      <c r="P2" s="110"/>
    </row>
    <row r="3" spans="1:16" ht="9.75" customHeight="1">
      <c r="A3" s="105" t="str">
        <f>'Income Statements'!A3:K3</f>
        <v>(Incorporated in Malaysia)</v>
      </c>
      <c r="B3" s="105"/>
      <c r="C3" s="105"/>
      <c r="D3" s="105"/>
      <c r="E3" s="105"/>
      <c r="F3" s="105"/>
      <c r="G3" s="105"/>
      <c r="H3" s="105"/>
      <c r="I3" s="105"/>
      <c r="J3" s="105"/>
      <c r="K3" s="105"/>
      <c r="L3" s="105"/>
      <c r="M3" s="110"/>
      <c r="N3" s="110"/>
      <c r="O3" s="110"/>
      <c r="P3" s="110"/>
    </row>
    <row r="4" spans="1:16" ht="19.5" customHeight="1">
      <c r="A4" s="107" t="str">
        <f>'Income Statements'!A4:K4</f>
        <v>AND ITS SUBSIDIARY COMPANIES</v>
      </c>
      <c r="B4" s="107"/>
      <c r="C4" s="107"/>
      <c r="D4" s="107"/>
      <c r="E4" s="107"/>
      <c r="F4" s="107"/>
      <c r="G4" s="107"/>
      <c r="H4" s="107"/>
      <c r="I4" s="107"/>
      <c r="J4" s="107"/>
      <c r="K4" s="107"/>
      <c r="L4" s="107"/>
      <c r="M4" s="110"/>
      <c r="N4" s="110"/>
      <c r="O4" s="110"/>
      <c r="P4" s="110"/>
    </row>
    <row r="5" spans="1:16" ht="19.5" customHeight="1">
      <c r="A5" s="112" t="str">
        <f>'Income Statements'!A5:K5</f>
        <v>Quarterly report on unaudited consolidated results for the fourth quarter ended 31.03.2009</v>
      </c>
      <c r="B5" s="112"/>
      <c r="C5" s="112"/>
      <c r="D5" s="112"/>
      <c r="E5" s="112"/>
      <c r="F5" s="112"/>
      <c r="G5" s="112"/>
      <c r="H5" s="112"/>
      <c r="I5" s="112"/>
      <c r="J5" s="112"/>
      <c r="K5" s="112"/>
      <c r="L5" s="112"/>
      <c r="M5" s="110"/>
      <c r="N5" s="110"/>
      <c r="O5" s="110"/>
      <c r="P5" s="110"/>
    </row>
    <row r="6" spans="1:16" ht="19.5" customHeight="1">
      <c r="A6" s="109" t="s">
        <v>39</v>
      </c>
      <c r="B6" s="109"/>
      <c r="C6" s="109"/>
      <c r="D6" s="109"/>
      <c r="E6" s="109"/>
      <c r="F6" s="109"/>
      <c r="G6" s="109"/>
      <c r="H6" s="109"/>
      <c r="I6" s="109"/>
      <c r="J6" s="109"/>
      <c r="K6" s="109"/>
      <c r="L6" s="109"/>
      <c r="M6" s="113"/>
      <c r="N6" s="113"/>
      <c r="O6" s="113"/>
      <c r="P6" s="113"/>
    </row>
    <row r="7" spans="1:12" ht="20.25" customHeight="1">
      <c r="A7" s="16"/>
      <c r="B7" s="16"/>
      <c r="C7" s="16"/>
      <c r="D7" s="16"/>
      <c r="E7" s="16"/>
      <c r="F7" s="16"/>
      <c r="G7" s="16"/>
      <c r="H7" s="16"/>
      <c r="I7" s="16"/>
      <c r="J7" s="16"/>
      <c r="K7" s="16"/>
      <c r="L7" s="16"/>
    </row>
    <row r="8" spans="1:12" ht="20.25" customHeight="1">
      <c r="A8" s="16"/>
      <c r="B8" s="16"/>
      <c r="C8" s="16"/>
      <c r="D8" s="16"/>
      <c r="E8" s="16"/>
      <c r="F8" s="114" t="s">
        <v>132</v>
      </c>
      <c r="G8" s="114"/>
      <c r="H8" s="114"/>
      <c r="I8" s="114"/>
      <c r="J8" s="114"/>
      <c r="K8" s="114"/>
      <c r="L8" s="114"/>
    </row>
    <row r="9" spans="1:16" ht="48" customHeight="1">
      <c r="A9" s="2"/>
      <c r="B9" s="2"/>
      <c r="C9" s="1"/>
      <c r="D9" s="1"/>
      <c r="E9" s="3"/>
      <c r="F9" s="4" t="s">
        <v>12</v>
      </c>
      <c r="G9" s="4"/>
      <c r="H9" s="4" t="s">
        <v>25</v>
      </c>
      <c r="I9" s="4"/>
      <c r="J9" s="4" t="s">
        <v>69</v>
      </c>
      <c r="K9" s="4"/>
      <c r="L9" s="4" t="s">
        <v>26</v>
      </c>
      <c r="N9" s="4" t="s">
        <v>8</v>
      </c>
      <c r="P9" s="4" t="s">
        <v>123</v>
      </c>
    </row>
    <row r="10" spans="1:16" ht="15" customHeight="1">
      <c r="A10" s="2"/>
      <c r="B10" s="2"/>
      <c r="C10" s="1"/>
      <c r="D10" s="1"/>
      <c r="E10" s="1"/>
      <c r="F10" s="3" t="s">
        <v>38</v>
      </c>
      <c r="G10" s="3"/>
      <c r="H10" s="3" t="s">
        <v>38</v>
      </c>
      <c r="I10" s="3"/>
      <c r="J10" s="3" t="s">
        <v>38</v>
      </c>
      <c r="K10" s="3"/>
      <c r="L10" s="3" t="s">
        <v>38</v>
      </c>
      <c r="N10" s="3" t="s">
        <v>38</v>
      </c>
      <c r="P10" s="3" t="s">
        <v>38</v>
      </c>
    </row>
    <row r="12" spans="1:16" ht="12.75">
      <c r="A12" t="s">
        <v>188</v>
      </c>
      <c r="F12" s="69">
        <v>63000</v>
      </c>
      <c r="G12" s="7"/>
      <c r="H12" s="35">
        <v>6145</v>
      </c>
      <c r="I12" s="7"/>
      <c r="J12" s="7">
        <v>7377</v>
      </c>
      <c r="K12" s="7"/>
      <c r="L12" s="44">
        <f>SUM(F12:K12)</f>
        <v>76522</v>
      </c>
      <c r="N12" s="44">
        <v>1008</v>
      </c>
      <c r="P12" s="44">
        <f>SUM(L12:N12)</f>
        <v>77530</v>
      </c>
    </row>
    <row r="13" spans="6:16" ht="12.75">
      <c r="F13" s="35"/>
      <c r="G13" s="7"/>
      <c r="H13" s="35"/>
      <c r="I13" s="7"/>
      <c r="J13" s="7"/>
      <c r="K13" s="7"/>
      <c r="L13" s="44"/>
      <c r="N13" s="44"/>
      <c r="P13" s="44"/>
    </row>
    <row r="14" spans="1:16" ht="12.75">
      <c r="A14" t="s">
        <v>244</v>
      </c>
      <c r="F14" s="35">
        <v>0</v>
      </c>
      <c r="G14" s="7"/>
      <c r="H14" s="35">
        <v>0</v>
      </c>
      <c r="I14" s="7"/>
      <c r="J14" s="7">
        <f>'Income Statements'!K28</f>
        <v>-1245</v>
      </c>
      <c r="K14" s="7"/>
      <c r="L14" s="44">
        <f>SUM(F14:K14)</f>
        <v>-1245</v>
      </c>
      <c r="N14" s="44">
        <f>'Income Statements'!K29</f>
        <v>-10</v>
      </c>
      <c r="P14" s="44">
        <f>SUM(L14:N14)</f>
        <v>-1255</v>
      </c>
    </row>
    <row r="15" spans="6:16" ht="12.75">
      <c r="F15" s="36"/>
      <c r="G15" s="24"/>
      <c r="H15" s="36"/>
      <c r="I15" s="39"/>
      <c r="J15" s="36"/>
      <c r="K15" s="24"/>
      <c r="L15" s="36"/>
      <c r="N15" s="36"/>
      <c r="P15" s="36"/>
    </row>
    <row r="16" spans="1:16" ht="13.5" thickBot="1">
      <c r="A16" t="s">
        <v>227</v>
      </c>
      <c r="F16" s="76">
        <f>SUM(F12:F14)</f>
        <v>63000</v>
      </c>
      <c r="G16" s="7"/>
      <c r="H16" s="76">
        <f>SUM(H12:H14)</f>
        <v>6145</v>
      </c>
      <c r="I16" s="7"/>
      <c r="J16" s="76">
        <f>SUM(J12:J14)</f>
        <v>6132</v>
      </c>
      <c r="K16" s="7"/>
      <c r="L16" s="76">
        <f>SUM(L12:L14)</f>
        <v>75277</v>
      </c>
      <c r="N16" s="76">
        <f>SUM(N12:N14)</f>
        <v>998</v>
      </c>
      <c r="P16" s="76">
        <f>SUM(P12:P14)</f>
        <v>76275</v>
      </c>
    </row>
    <row r="17" spans="6:16" ht="13.5" thickTop="1">
      <c r="F17" s="7"/>
      <c r="G17" s="7"/>
      <c r="H17" s="7"/>
      <c r="I17" s="7"/>
      <c r="J17" s="7"/>
      <c r="K17" s="7"/>
      <c r="L17" s="7"/>
      <c r="N17" s="7"/>
      <c r="P17" s="7"/>
    </row>
    <row r="18" spans="6:16" ht="12.75">
      <c r="F18" s="7"/>
      <c r="G18" s="7"/>
      <c r="H18" s="7"/>
      <c r="I18" s="7"/>
      <c r="J18" s="7"/>
      <c r="K18" s="7"/>
      <c r="L18" s="7"/>
      <c r="N18" s="7"/>
      <c r="P18" s="7"/>
    </row>
    <row r="19" spans="1:16" ht="12.75">
      <c r="A19" t="s">
        <v>225</v>
      </c>
      <c r="F19" s="69">
        <v>63000</v>
      </c>
      <c r="G19" s="7"/>
      <c r="H19" s="35">
        <v>6145</v>
      </c>
      <c r="I19" s="7"/>
      <c r="J19" s="7">
        <v>-549</v>
      </c>
      <c r="K19" s="7"/>
      <c r="L19" s="44">
        <f>SUM(F19:K19)</f>
        <v>68596</v>
      </c>
      <c r="N19" s="44">
        <v>955</v>
      </c>
      <c r="P19" s="44">
        <f>SUM(L19:N19)</f>
        <v>69551</v>
      </c>
    </row>
    <row r="20" spans="6:16" ht="12.75">
      <c r="F20" s="7"/>
      <c r="G20" s="7"/>
      <c r="H20" s="7"/>
      <c r="I20" s="7"/>
      <c r="J20" s="7"/>
      <c r="K20" s="7"/>
      <c r="L20" s="7"/>
      <c r="N20" s="7"/>
      <c r="P20" s="7"/>
    </row>
    <row r="21" spans="1:16" ht="12.75">
      <c r="A21" t="s">
        <v>245</v>
      </c>
      <c r="F21" s="35">
        <v>0</v>
      </c>
      <c r="G21" s="24"/>
      <c r="H21" s="35">
        <v>0</v>
      </c>
      <c r="I21" s="24"/>
      <c r="J21" s="35">
        <f>'Income Statements'!I28</f>
        <v>805</v>
      </c>
      <c r="K21" s="24"/>
      <c r="L21" s="44">
        <f>SUM(F21:K21)</f>
        <v>805</v>
      </c>
      <c r="M21" s="57" t="s">
        <v>14</v>
      </c>
      <c r="N21" s="44">
        <f>'Income Statements'!I29</f>
        <v>-8</v>
      </c>
      <c r="P21" s="44">
        <f>SUM(L21:N21)</f>
        <v>797</v>
      </c>
    </row>
    <row r="22" spans="6:16" ht="12.75">
      <c r="F22" s="36"/>
      <c r="G22" s="24"/>
      <c r="H22" s="36"/>
      <c r="I22" s="39"/>
      <c r="J22" s="36"/>
      <c r="K22" s="24"/>
      <c r="L22" s="36"/>
      <c r="N22" s="36"/>
      <c r="P22" s="36"/>
    </row>
    <row r="23" spans="1:16" ht="13.5" thickBot="1">
      <c r="A23" t="s">
        <v>226</v>
      </c>
      <c r="F23" s="37">
        <f>SUM(F19:F21)</f>
        <v>63000</v>
      </c>
      <c r="G23" s="24"/>
      <c r="H23" s="37">
        <f>SUM(H19:H21)</f>
        <v>6145</v>
      </c>
      <c r="I23" s="39"/>
      <c r="J23" s="37">
        <f>SUM(J19:J21)</f>
        <v>256</v>
      </c>
      <c r="K23" s="24"/>
      <c r="L23" s="37">
        <f>SUM(L19:L21)</f>
        <v>69401</v>
      </c>
      <c r="M23" s="7" t="s">
        <v>14</v>
      </c>
      <c r="N23" s="37">
        <f>SUM(N19:N21)</f>
        <v>947</v>
      </c>
      <c r="P23" s="37">
        <f>SUM(P19:P21)</f>
        <v>70348</v>
      </c>
    </row>
    <row r="24" ht="13.5" thickTop="1"/>
    <row r="26" ht="12.75">
      <c r="L26" s="7"/>
    </row>
    <row r="28" spans="1:16" ht="12.75">
      <c r="A28" s="108" t="s">
        <v>77</v>
      </c>
      <c r="B28" s="111"/>
      <c r="C28" s="111"/>
      <c r="D28" s="111"/>
      <c r="E28" s="111"/>
      <c r="F28" s="111"/>
      <c r="G28" s="111"/>
      <c r="H28" s="111"/>
      <c r="I28" s="111"/>
      <c r="J28" s="111"/>
      <c r="K28" s="111"/>
      <c r="L28" s="111"/>
      <c r="M28" s="110"/>
      <c r="N28" s="110"/>
      <c r="O28" s="110"/>
      <c r="P28" s="110"/>
    </row>
    <row r="29" spans="1:16" ht="12.75">
      <c r="A29" s="111"/>
      <c r="B29" s="111"/>
      <c r="C29" s="111"/>
      <c r="D29" s="111"/>
      <c r="E29" s="111"/>
      <c r="F29" s="111"/>
      <c r="G29" s="111"/>
      <c r="H29" s="111"/>
      <c r="I29" s="111"/>
      <c r="J29" s="111"/>
      <c r="K29" s="111"/>
      <c r="L29" s="111"/>
      <c r="M29" s="110"/>
      <c r="N29" s="110"/>
      <c r="O29" s="110"/>
      <c r="P29" s="110"/>
    </row>
  </sheetData>
  <mergeCells count="8">
    <mergeCell ref="A1:P1"/>
    <mergeCell ref="A2:P2"/>
    <mergeCell ref="A28:P29"/>
    <mergeCell ref="A3:P3"/>
    <mergeCell ref="A4:P4"/>
    <mergeCell ref="A5:P5"/>
    <mergeCell ref="A6:P6"/>
    <mergeCell ref="F8:L8"/>
  </mergeCells>
  <printOptions horizontalCentered="1"/>
  <pageMargins left="0.59" right="0.43" top="1" bottom="1" header="0.5" footer="0.5"/>
  <pageSetup fitToHeight="1" fitToWidth="1" horizontalDpi="300" verticalDpi="3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H56"/>
  <sheetViews>
    <sheetView workbookViewId="0" topLeftCell="A9">
      <selection activeCell="A28" sqref="A28"/>
    </sheetView>
  </sheetViews>
  <sheetFormatPr defaultColWidth="9.33203125" defaultRowHeight="12.75"/>
  <cols>
    <col min="1" max="2" width="3.83203125" style="0" customWidth="1"/>
    <col min="3" max="3" width="50" style="0" customWidth="1"/>
    <col min="4" max="4" width="10.83203125" style="0" customWidth="1"/>
    <col min="5" max="5" width="16" style="0" customWidth="1"/>
    <col min="6" max="6" width="2.5" style="0" customWidth="1"/>
    <col min="7" max="7" width="16" style="0" customWidth="1"/>
    <col min="8" max="8" width="7.66015625" style="0" bestFit="1" customWidth="1"/>
    <col min="9" max="9" width="4.33203125" style="0" customWidth="1"/>
    <col min="10" max="10" width="12.83203125" style="0" customWidth="1"/>
  </cols>
  <sheetData>
    <row r="1" spans="1:7" ht="19.5" customHeight="1">
      <c r="A1" s="104" t="str">
        <f>'Income Statements'!A1:K1</f>
        <v>KBES BERHAD</v>
      </c>
      <c r="B1" s="104"/>
      <c r="C1" s="104"/>
      <c r="D1" s="104"/>
      <c r="E1" s="104"/>
      <c r="F1" s="104"/>
      <c r="G1" s="104"/>
    </row>
    <row r="2" spans="1:7" ht="9.75" customHeight="1">
      <c r="A2" s="105" t="str">
        <f>'Income Statements'!A2:K2</f>
        <v>(Company No: 597132 A)</v>
      </c>
      <c r="B2" s="105"/>
      <c r="C2" s="105"/>
      <c r="D2" s="105"/>
      <c r="E2" s="105"/>
      <c r="F2" s="105"/>
      <c r="G2" s="105"/>
    </row>
    <row r="3" spans="1:7" ht="9.75" customHeight="1">
      <c r="A3" s="105" t="str">
        <f>'Income Statements'!A3:K3</f>
        <v>(Incorporated in Malaysia)</v>
      </c>
      <c r="B3" s="105"/>
      <c r="C3" s="105"/>
      <c r="D3" s="105"/>
      <c r="E3" s="105"/>
      <c r="F3" s="105"/>
      <c r="G3" s="105"/>
    </row>
    <row r="4" spans="1:7" ht="19.5" customHeight="1">
      <c r="A4" s="107" t="str">
        <f>'Income Statements'!A4:K4</f>
        <v>AND ITS SUBSIDIARY COMPANIES</v>
      </c>
      <c r="B4" s="107"/>
      <c r="C4" s="107"/>
      <c r="D4" s="107"/>
      <c r="E4" s="107"/>
      <c r="F4" s="107"/>
      <c r="G4" s="107"/>
    </row>
    <row r="5" spans="1:7" ht="19.5" customHeight="1">
      <c r="A5" s="107" t="str">
        <f>'Income Statements'!A5:K5</f>
        <v>Quarterly report on unaudited consolidated results for the fourth quarter ended 31.03.2009</v>
      </c>
      <c r="B5" s="107"/>
      <c r="C5" s="107"/>
      <c r="D5" s="107"/>
      <c r="E5" s="107"/>
      <c r="F5" s="107"/>
      <c r="G5" s="107"/>
    </row>
    <row r="6" spans="1:7" ht="19.5" customHeight="1">
      <c r="A6" s="109" t="s">
        <v>40</v>
      </c>
      <c r="B6" s="109"/>
      <c r="C6" s="109"/>
      <c r="D6" s="109"/>
      <c r="E6" s="109"/>
      <c r="F6" s="109"/>
      <c r="G6" s="109"/>
    </row>
    <row r="7" spans="1:7" ht="15.75" customHeight="1">
      <c r="A7" s="17"/>
      <c r="B7" s="17"/>
      <c r="C7" s="17"/>
      <c r="D7" s="17"/>
      <c r="E7" s="17"/>
      <c r="F7" s="17"/>
      <c r="G7" s="17"/>
    </row>
    <row r="8" spans="1:7" ht="35.25" customHeight="1">
      <c r="A8" s="2"/>
      <c r="B8" s="1"/>
      <c r="C8" s="1"/>
      <c r="D8" s="4"/>
      <c r="E8" s="4" t="s">
        <v>229</v>
      </c>
      <c r="F8" s="4"/>
      <c r="G8" s="4" t="s">
        <v>228</v>
      </c>
    </row>
    <row r="9" spans="1:7" ht="15" customHeight="1">
      <c r="A9" s="2"/>
      <c r="B9" s="1"/>
      <c r="C9" s="1"/>
      <c r="D9" s="3"/>
      <c r="E9" s="3" t="s">
        <v>16</v>
      </c>
      <c r="F9" s="3"/>
      <c r="G9" s="3" t="s">
        <v>16</v>
      </c>
    </row>
    <row r="10" spans="1:7" ht="15" customHeight="1">
      <c r="A10" s="18"/>
      <c r="B10" s="1"/>
      <c r="C10" s="1"/>
      <c r="D10" s="3"/>
      <c r="E10" s="20"/>
      <c r="F10" s="3"/>
      <c r="G10" s="20"/>
    </row>
    <row r="11" spans="1:7" ht="15" customHeight="1">
      <c r="A11" s="19" t="s">
        <v>79</v>
      </c>
      <c r="B11" s="1"/>
      <c r="C11" s="1"/>
      <c r="D11" s="3"/>
      <c r="E11" s="20"/>
      <c r="F11" s="3"/>
      <c r="G11" s="20"/>
    </row>
    <row r="12" spans="1:7" ht="15" customHeight="1">
      <c r="A12" s="19"/>
      <c r="B12" s="1" t="s">
        <v>230</v>
      </c>
      <c r="C12" s="1"/>
      <c r="D12" s="3"/>
      <c r="E12" s="20">
        <f>'Income Statements'!I21</f>
        <v>1052</v>
      </c>
      <c r="F12" s="3"/>
      <c r="G12" s="20">
        <v>-1540</v>
      </c>
    </row>
    <row r="13" spans="1:7" ht="15" customHeight="1">
      <c r="A13" s="19"/>
      <c r="B13" s="1" t="s">
        <v>146</v>
      </c>
      <c r="C13" s="1"/>
      <c r="D13" s="3"/>
      <c r="E13" s="20"/>
      <c r="F13" s="3"/>
      <c r="G13" s="20"/>
    </row>
    <row r="14" spans="1:7" ht="15" customHeight="1">
      <c r="A14" s="19"/>
      <c r="B14" s="1"/>
      <c r="C14" s="1" t="s">
        <v>80</v>
      </c>
      <c r="D14" s="3"/>
      <c r="E14" s="20">
        <v>2316</v>
      </c>
      <c r="F14" s="3"/>
      <c r="G14" s="20">
        <v>2431</v>
      </c>
    </row>
    <row r="15" spans="1:7" ht="15" customHeight="1">
      <c r="A15" s="19"/>
      <c r="B15" s="1"/>
      <c r="C15" s="1" t="s">
        <v>143</v>
      </c>
      <c r="D15" s="3"/>
      <c r="E15" s="20">
        <v>31</v>
      </c>
      <c r="F15" s="3"/>
      <c r="G15" s="20">
        <v>67</v>
      </c>
    </row>
    <row r="16" spans="1:7" ht="15" customHeight="1">
      <c r="A16" s="19"/>
      <c r="B16" s="1"/>
      <c r="C16" s="1" t="s">
        <v>211</v>
      </c>
      <c r="D16" s="3"/>
      <c r="E16" s="20">
        <v>-1018</v>
      </c>
      <c r="F16" s="3"/>
      <c r="G16" s="20">
        <v>0</v>
      </c>
    </row>
    <row r="17" spans="1:7" ht="15" customHeight="1">
      <c r="A17" s="19"/>
      <c r="B17" s="1"/>
      <c r="C17" s="1" t="s">
        <v>81</v>
      </c>
      <c r="D17" s="3"/>
      <c r="E17" s="70">
        <v>261</v>
      </c>
      <c r="F17" s="3"/>
      <c r="G17" s="70">
        <v>430</v>
      </c>
    </row>
    <row r="18" spans="1:7" ht="15" customHeight="1">
      <c r="A18" s="19"/>
      <c r="B18" s="1" t="s">
        <v>145</v>
      </c>
      <c r="C18" s="1"/>
      <c r="D18" s="3"/>
      <c r="E18" s="20">
        <f>SUM(E12:E17)</f>
        <v>2642</v>
      </c>
      <c r="F18" s="3"/>
      <c r="G18" s="20">
        <f>SUM(G12:G17)</f>
        <v>1388</v>
      </c>
    </row>
    <row r="19" spans="1:7" ht="15" customHeight="1">
      <c r="A19" s="19"/>
      <c r="B19" s="1"/>
      <c r="C19" s="1" t="s">
        <v>215</v>
      </c>
      <c r="D19" s="3"/>
      <c r="E19" s="20">
        <v>-2444</v>
      </c>
      <c r="F19" s="3"/>
      <c r="G19" s="20">
        <v>-203</v>
      </c>
    </row>
    <row r="20" spans="1:7" ht="15" customHeight="1">
      <c r="A20" s="19"/>
      <c r="B20" s="1"/>
      <c r="C20" s="1" t="s">
        <v>216</v>
      </c>
      <c r="D20" s="3"/>
      <c r="E20" s="20">
        <v>536</v>
      </c>
      <c r="F20" s="3"/>
      <c r="G20" s="20">
        <v>-546</v>
      </c>
    </row>
    <row r="21" spans="1:7" ht="15" customHeight="1">
      <c r="A21" s="19"/>
      <c r="B21" s="1"/>
      <c r="C21" s="1" t="s">
        <v>212</v>
      </c>
      <c r="D21" s="3"/>
      <c r="E21" s="20">
        <v>-1452</v>
      </c>
      <c r="F21" s="3"/>
      <c r="G21" s="20">
        <v>2550</v>
      </c>
    </row>
    <row r="22" spans="1:7" ht="15" customHeight="1">
      <c r="A22" s="19"/>
      <c r="B22" s="1"/>
      <c r="C22" s="1" t="s">
        <v>184</v>
      </c>
      <c r="D22" s="3"/>
      <c r="E22" s="20">
        <v>1578</v>
      </c>
      <c r="F22" s="3"/>
      <c r="G22" s="20">
        <v>1668</v>
      </c>
    </row>
    <row r="23" spans="1:7" ht="15" customHeight="1">
      <c r="A23" s="19"/>
      <c r="B23" s="1"/>
      <c r="C23" s="1" t="s">
        <v>194</v>
      </c>
      <c r="D23" s="3"/>
      <c r="E23" s="70">
        <v>-3488</v>
      </c>
      <c r="F23" s="3"/>
      <c r="G23" s="70">
        <v>1864</v>
      </c>
    </row>
    <row r="24" spans="1:7" ht="15" customHeight="1">
      <c r="A24" s="19"/>
      <c r="B24" s="1" t="s">
        <v>246</v>
      </c>
      <c r="C24" s="1"/>
      <c r="D24" s="3"/>
      <c r="E24" s="20">
        <f>SUM(E18:E23)</f>
        <v>-2628</v>
      </c>
      <c r="F24" s="3"/>
      <c r="G24" s="20">
        <f>SUM(G18:G23)</f>
        <v>6721</v>
      </c>
    </row>
    <row r="25" spans="1:7" ht="15" customHeight="1">
      <c r="A25" s="19"/>
      <c r="B25" s="1"/>
      <c r="C25" s="1" t="s">
        <v>82</v>
      </c>
      <c r="D25" s="3"/>
      <c r="E25" s="20">
        <v>-261</v>
      </c>
      <c r="F25" s="3"/>
      <c r="G25" s="20">
        <v>-430</v>
      </c>
    </row>
    <row r="26" spans="1:7" ht="15" customHeight="1">
      <c r="A26" s="19"/>
      <c r="B26" s="1"/>
      <c r="C26" s="1" t="s">
        <v>83</v>
      </c>
      <c r="D26" s="3"/>
      <c r="E26" s="20">
        <v>0</v>
      </c>
      <c r="F26" s="3"/>
      <c r="G26" s="20">
        <v>-17</v>
      </c>
    </row>
    <row r="27" spans="1:7" ht="15" customHeight="1">
      <c r="A27" s="19" t="s">
        <v>144</v>
      </c>
      <c r="B27" s="1"/>
      <c r="C27" s="1"/>
      <c r="D27" s="3"/>
      <c r="E27" s="21">
        <f>SUM(E24:E26)</f>
        <v>-2889</v>
      </c>
      <c r="F27" s="3"/>
      <c r="G27" s="21">
        <f>SUM(G24:G26)</f>
        <v>6274</v>
      </c>
    </row>
    <row r="28" spans="1:7" ht="15" customHeight="1">
      <c r="A28" s="18"/>
      <c r="B28" s="1"/>
      <c r="C28" s="1"/>
      <c r="D28" s="3"/>
      <c r="E28" s="20"/>
      <c r="F28" s="3"/>
      <c r="G28" s="20"/>
    </row>
    <row r="29" spans="1:7" ht="15" customHeight="1">
      <c r="A29" s="19" t="s">
        <v>27</v>
      </c>
      <c r="B29" s="1"/>
      <c r="C29" s="1"/>
      <c r="D29" s="3"/>
      <c r="E29" s="20"/>
      <c r="F29" s="3"/>
      <c r="G29" s="20"/>
    </row>
    <row r="30" spans="1:7" ht="15" customHeight="1">
      <c r="A30" s="19"/>
      <c r="B30" s="1" t="s">
        <v>210</v>
      </c>
      <c r="C30" s="1"/>
      <c r="D30" s="3"/>
      <c r="E30" s="20">
        <v>0</v>
      </c>
      <c r="F30" s="3"/>
      <c r="G30" s="20">
        <v>-128</v>
      </c>
    </row>
    <row r="31" spans="1:7" ht="15" customHeight="1">
      <c r="A31" s="19"/>
      <c r="B31" s="1" t="s">
        <v>196</v>
      </c>
      <c r="C31" s="1"/>
      <c r="D31" s="3"/>
      <c r="E31" s="20">
        <v>5274</v>
      </c>
      <c r="F31" s="3"/>
      <c r="G31" s="20">
        <v>0</v>
      </c>
    </row>
    <row r="32" spans="1:7" ht="15" customHeight="1">
      <c r="A32" s="18"/>
      <c r="B32" s="1" t="s">
        <v>28</v>
      </c>
      <c r="C32" s="1"/>
      <c r="D32" s="3"/>
      <c r="E32" s="20">
        <v>0</v>
      </c>
      <c r="F32" s="3"/>
      <c r="G32" s="20">
        <v>-3290</v>
      </c>
    </row>
    <row r="33" spans="1:7" ht="15" customHeight="1">
      <c r="A33" s="19" t="s">
        <v>29</v>
      </c>
      <c r="B33" s="1"/>
      <c r="C33" s="1"/>
      <c r="D33" s="3"/>
      <c r="E33" s="21">
        <f>SUM(E30:E32)</f>
        <v>5274</v>
      </c>
      <c r="F33" s="3"/>
      <c r="G33" s="21">
        <f>SUM(G30:G32)</f>
        <v>-3418</v>
      </c>
    </row>
    <row r="34" spans="1:7" ht="15" customHeight="1">
      <c r="A34" s="18"/>
      <c r="B34" s="1"/>
      <c r="C34" s="1"/>
      <c r="D34" s="3"/>
      <c r="E34" s="20"/>
      <c r="F34" s="3"/>
      <c r="G34" s="20"/>
    </row>
    <row r="35" spans="1:7" ht="15" customHeight="1">
      <c r="A35" s="19" t="s">
        <v>30</v>
      </c>
      <c r="B35" s="1"/>
      <c r="C35" s="1"/>
      <c r="D35" s="3"/>
      <c r="E35" s="20"/>
      <c r="F35" s="3"/>
      <c r="G35" s="20"/>
    </row>
    <row r="36" spans="1:7" ht="15" customHeight="1">
      <c r="A36" s="19"/>
      <c r="B36" s="1" t="s">
        <v>191</v>
      </c>
      <c r="C36" s="1"/>
      <c r="D36" s="3"/>
      <c r="E36" s="20">
        <v>0</v>
      </c>
      <c r="F36" s="3"/>
      <c r="G36" s="20">
        <v>-3</v>
      </c>
    </row>
    <row r="37" spans="1:7" ht="15" customHeight="1">
      <c r="A37" s="2"/>
      <c r="B37" s="1" t="s">
        <v>195</v>
      </c>
      <c r="C37" s="1"/>
      <c r="D37" s="3"/>
      <c r="E37" s="20">
        <v>-631</v>
      </c>
      <c r="F37" s="3"/>
      <c r="G37" s="20">
        <v>-574</v>
      </c>
    </row>
    <row r="38" spans="1:7" ht="15" customHeight="1">
      <c r="A38" s="2"/>
      <c r="B38" s="1" t="s">
        <v>189</v>
      </c>
      <c r="C38" s="1"/>
      <c r="D38" s="3"/>
      <c r="E38" s="20">
        <v>-1872</v>
      </c>
      <c r="F38" s="3"/>
      <c r="G38" s="20">
        <v>-1671</v>
      </c>
    </row>
    <row r="39" spans="1:7" ht="15" customHeight="1">
      <c r="A39" s="19" t="s">
        <v>185</v>
      </c>
      <c r="B39" s="1"/>
      <c r="C39" s="1"/>
      <c r="D39" s="3"/>
      <c r="E39" s="21">
        <f>SUM(E36:E38)</f>
        <v>-2503</v>
      </c>
      <c r="F39" s="3"/>
      <c r="G39" s="21">
        <f>SUM(G36:G38)</f>
        <v>-2248</v>
      </c>
    </row>
    <row r="40" spans="1:7" ht="15" customHeight="1">
      <c r="A40" s="2"/>
      <c r="B40" s="1"/>
      <c r="C40" s="1"/>
      <c r="D40" s="3"/>
      <c r="E40" s="20"/>
      <c r="F40" s="3"/>
      <c r="G40" s="20"/>
    </row>
    <row r="41" spans="1:7" ht="15" customHeight="1">
      <c r="A41" s="19" t="s">
        <v>217</v>
      </c>
      <c r="B41" s="1"/>
      <c r="C41" s="1"/>
      <c r="D41" s="3"/>
      <c r="E41" s="27">
        <f>E27+E33+E39</f>
        <v>-118</v>
      </c>
      <c r="F41" s="3"/>
      <c r="G41" s="27">
        <f>G27+G33+G39</f>
        <v>608</v>
      </c>
    </row>
    <row r="42" spans="1:7" ht="15" customHeight="1">
      <c r="A42" s="18"/>
      <c r="B42" s="1"/>
      <c r="C42" s="1"/>
      <c r="D42" s="3"/>
      <c r="E42" s="3"/>
      <c r="F42" s="3"/>
      <c r="G42" s="3"/>
    </row>
    <row r="43" spans="1:7" ht="15" customHeight="1">
      <c r="A43" s="19" t="s">
        <v>63</v>
      </c>
      <c r="B43" s="1"/>
      <c r="C43" s="1"/>
      <c r="D43" s="3"/>
      <c r="E43" s="20">
        <v>-1657</v>
      </c>
      <c r="F43" s="3"/>
      <c r="G43" s="20">
        <v>-2103</v>
      </c>
    </row>
    <row r="44" spans="1:7" ht="15" customHeight="1">
      <c r="A44" s="19"/>
      <c r="B44" s="1"/>
      <c r="C44" s="1"/>
      <c r="D44" s="3"/>
      <c r="E44" s="30"/>
      <c r="F44" s="3"/>
      <c r="G44" s="30"/>
    </row>
    <row r="45" spans="1:7" ht="15" customHeight="1" thickBot="1">
      <c r="A45" s="19" t="s">
        <v>231</v>
      </c>
      <c r="B45" s="1"/>
      <c r="C45" s="1"/>
      <c r="D45" s="3"/>
      <c r="E45" s="31">
        <f>SUM(E41:E44)</f>
        <v>-1775</v>
      </c>
      <c r="G45" s="31">
        <f>SUM(G41:G44)</f>
        <v>-1495</v>
      </c>
    </row>
    <row r="46" spans="1:7" ht="15" customHeight="1" thickTop="1">
      <c r="A46" s="18"/>
      <c r="B46" s="1"/>
      <c r="C46" s="1"/>
      <c r="D46" s="3"/>
      <c r="E46" s="3"/>
      <c r="F46" s="3"/>
      <c r="G46" s="3"/>
    </row>
    <row r="47" spans="1:7" ht="15" customHeight="1">
      <c r="A47" s="18"/>
      <c r="B47" s="1"/>
      <c r="C47" s="1"/>
      <c r="D47" s="3"/>
      <c r="E47" s="3"/>
      <c r="F47" s="3"/>
      <c r="G47" s="3"/>
    </row>
    <row r="48" spans="1:7" ht="15" customHeight="1">
      <c r="A48" s="18" t="s">
        <v>60</v>
      </c>
      <c r="B48" s="1"/>
      <c r="C48" s="1"/>
      <c r="D48" s="3"/>
      <c r="E48" s="55"/>
      <c r="F48" s="3"/>
      <c r="G48" s="55"/>
    </row>
    <row r="49" spans="1:7" ht="15" customHeight="1">
      <c r="A49" s="18"/>
      <c r="B49" s="1" t="s">
        <v>31</v>
      </c>
      <c r="C49" s="1"/>
      <c r="D49" s="3"/>
      <c r="E49" s="27">
        <f>'Balance Sheet'!D23</f>
        <v>836</v>
      </c>
      <c r="F49" s="3"/>
      <c r="G49" s="27">
        <v>501</v>
      </c>
    </row>
    <row r="50" spans="1:7" ht="15" customHeight="1">
      <c r="A50" s="18"/>
      <c r="B50" s="1" t="s">
        <v>61</v>
      </c>
      <c r="C50" s="1"/>
      <c r="D50" s="3"/>
      <c r="E50" s="27">
        <f>'Balance Sheet'!D22</f>
        <v>89</v>
      </c>
      <c r="F50" s="3"/>
      <c r="G50" s="27">
        <v>86</v>
      </c>
    </row>
    <row r="51" spans="1:7" ht="15" customHeight="1">
      <c r="A51" s="18"/>
      <c r="B51" s="48" t="s">
        <v>135</v>
      </c>
      <c r="C51" s="1"/>
      <c r="D51" s="3"/>
      <c r="E51" s="27">
        <f>-'Balance Sheet'!D50</f>
        <v>-2700</v>
      </c>
      <c r="F51" s="3"/>
      <c r="G51" s="27">
        <v>-2082</v>
      </c>
    </row>
    <row r="52" spans="1:7" ht="15" customHeight="1">
      <c r="A52" s="18"/>
      <c r="B52" s="1"/>
      <c r="C52" s="1"/>
      <c r="D52" s="3"/>
      <c r="E52" s="38"/>
      <c r="F52" s="3"/>
      <c r="G52" s="38"/>
    </row>
    <row r="53" spans="1:8" ht="15" customHeight="1" thickBot="1">
      <c r="A53" s="18"/>
      <c r="B53" s="1"/>
      <c r="C53" s="1"/>
      <c r="D53" s="3"/>
      <c r="E53" s="31">
        <f>SUM(E49:E52)</f>
        <v>-1775</v>
      </c>
      <c r="F53" s="3"/>
      <c r="G53" s="31">
        <f>SUM(G49:G52)</f>
        <v>-1495</v>
      </c>
      <c r="H53" s="57"/>
    </row>
    <row r="54" spans="1:7" ht="15" customHeight="1" thickTop="1">
      <c r="A54" s="18"/>
      <c r="B54" s="1"/>
      <c r="C54" s="1"/>
      <c r="D54" s="3"/>
      <c r="E54" s="3"/>
      <c r="F54" s="3"/>
      <c r="G54" s="3"/>
    </row>
    <row r="55" spans="1:7" ht="12.75">
      <c r="A55" s="102" t="s">
        <v>78</v>
      </c>
      <c r="B55" s="102"/>
      <c r="C55" s="102"/>
      <c r="D55" s="102"/>
      <c r="E55" s="102"/>
      <c r="F55" s="102"/>
      <c r="G55" s="102"/>
    </row>
    <row r="56" spans="1:7" ht="12.75">
      <c r="A56" s="102"/>
      <c r="B56" s="102"/>
      <c r="C56" s="102"/>
      <c r="D56" s="102"/>
      <c r="E56" s="102"/>
      <c r="F56" s="102"/>
      <c r="G56" s="102"/>
    </row>
  </sheetData>
  <mergeCells count="7">
    <mergeCell ref="A5:G5"/>
    <mergeCell ref="A55:G56"/>
    <mergeCell ref="A1:G1"/>
    <mergeCell ref="A2:G2"/>
    <mergeCell ref="A3:G3"/>
    <mergeCell ref="A4:G4"/>
    <mergeCell ref="A6:G6"/>
  </mergeCells>
  <printOptions horizontalCentered="1"/>
  <pageMargins left="0.5" right="0.5" top="0.41" bottom="0.58" header="0.25" footer="0.25"/>
  <pageSetup horizontalDpi="180" verticalDpi="180" orientation="portrait" paperSize="9" scale="80" r:id="rId1"/>
</worksheet>
</file>

<file path=xl/worksheets/sheet5.xml><?xml version="1.0" encoding="utf-8"?>
<worksheet xmlns="http://schemas.openxmlformats.org/spreadsheetml/2006/main" xmlns:r="http://schemas.openxmlformats.org/officeDocument/2006/relationships">
  <dimension ref="A1:L591"/>
  <sheetViews>
    <sheetView tabSelected="1" workbookViewId="0" topLeftCell="A166">
      <selection activeCell="D188" sqref="D188"/>
    </sheetView>
  </sheetViews>
  <sheetFormatPr defaultColWidth="9.33203125" defaultRowHeight="12.75"/>
  <cols>
    <col min="1" max="1" width="4.83203125" style="0" customWidth="1"/>
    <col min="2" max="2" width="4.33203125" style="0" customWidth="1"/>
    <col min="3" max="3" width="4.83203125" style="0" customWidth="1"/>
    <col min="4" max="4" width="16.83203125" style="0" customWidth="1"/>
    <col min="5" max="5" width="16.66015625" style="0" customWidth="1"/>
    <col min="6" max="6" width="14.83203125" style="0" customWidth="1"/>
    <col min="7" max="7" width="3.83203125" style="0" customWidth="1"/>
    <col min="8" max="8" width="14.83203125" style="0" customWidth="1"/>
    <col min="9" max="9" width="3.83203125" style="0" customWidth="1"/>
    <col min="10" max="10" width="17.83203125" style="0" customWidth="1"/>
    <col min="11" max="11" width="3.83203125" style="0" customWidth="1"/>
    <col min="12" max="12" width="17.83203125" style="0" customWidth="1"/>
    <col min="13" max="13" width="2.66015625" style="0" customWidth="1"/>
  </cols>
  <sheetData>
    <row r="1" spans="1:12" ht="23.25">
      <c r="A1" s="124" t="str">
        <f>'Income Statements'!A1:K1</f>
        <v>KBES BERHAD</v>
      </c>
      <c r="B1" s="124"/>
      <c r="C1" s="124"/>
      <c r="D1" s="124"/>
      <c r="E1" s="124"/>
      <c r="F1" s="125"/>
      <c r="G1" s="125"/>
      <c r="H1" s="125"/>
      <c r="I1" s="125"/>
      <c r="J1" s="125"/>
      <c r="K1" s="125"/>
      <c r="L1" s="125"/>
    </row>
    <row r="2" spans="1:12" ht="12.75">
      <c r="A2" s="126" t="str">
        <f>'Income Statements'!A2:K2</f>
        <v>(Company No: 597132 A)</v>
      </c>
      <c r="B2" s="126"/>
      <c r="C2" s="126"/>
      <c r="D2" s="126"/>
      <c r="E2" s="126"/>
      <c r="F2" s="125"/>
      <c r="G2" s="125"/>
      <c r="H2" s="125"/>
      <c r="I2" s="125"/>
      <c r="J2" s="125"/>
      <c r="K2" s="125"/>
      <c r="L2" s="125"/>
    </row>
    <row r="3" spans="1:12" ht="12.75">
      <c r="A3" s="126" t="str">
        <f>'Income Statements'!A3:K3</f>
        <v>(Incorporated in Malaysia)</v>
      </c>
      <c r="B3" s="126"/>
      <c r="C3" s="126"/>
      <c r="D3" s="126"/>
      <c r="E3" s="126"/>
      <c r="F3" s="125"/>
      <c r="G3" s="125"/>
      <c r="H3" s="125"/>
      <c r="I3" s="125"/>
      <c r="J3" s="125"/>
      <c r="K3" s="125"/>
      <c r="L3" s="125"/>
    </row>
    <row r="4" spans="1:12" ht="15.75">
      <c r="A4" s="127" t="str">
        <f>'Income Statements'!A4:K4</f>
        <v>AND ITS SUBSIDIARY COMPANIES</v>
      </c>
      <c r="B4" s="127"/>
      <c r="C4" s="127"/>
      <c r="D4" s="127"/>
      <c r="E4" s="127"/>
      <c r="F4" s="125"/>
      <c r="G4" s="125"/>
      <c r="H4" s="125"/>
      <c r="I4" s="125"/>
      <c r="J4" s="125"/>
      <c r="K4" s="125"/>
      <c r="L4" s="125"/>
    </row>
    <row r="5" spans="1:12" ht="15.75">
      <c r="A5" s="127" t="str">
        <f>'Income Statements'!A5:K5</f>
        <v>Quarterly report on unaudited consolidated results for the fourth quarter ended 31.03.2009</v>
      </c>
      <c r="B5" s="127"/>
      <c r="C5" s="127"/>
      <c r="D5" s="127"/>
      <c r="E5" s="127"/>
      <c r="F5" s="127"/>
      <c r="G5" s="127"/>
      <c r="H5" s="127"/>
      <c r="I5" s="127"/>
      <c r="J5" s="127"/>
      <c r="K5" s="127"/>
      <c r="L5" s="127"/>
    </row>
    <row r="6" spans="1:12" ht="15.75">
      <c r="A6" s="45"/>
      <c r="B6" s="45"/>
      <c r="C6" s="45"/>
      <c r="D6" s="45"/>
      <c r="E6" s="45"/>
      <c r="F6" s="45"/>
      <c r="G6" s="45"/>
      <c r="H6" s="45"/>
      <c r="I6" s="45"/>
      <c r="J6" s="45"/>
      <c r="K6" s="45"/>
      <c r="L6" s="45"/>
    </row>
    <row r="7" spans="1:12" ht="15.75">
      <c r="A7" s="129" t="s">
        <v>104</v>
      </c>
      <c r="B7" s="129"/>
      <c r="C7" s="129"/>
      <c r="D7" s="129"/>
      <c r="E7" s="129"/>
      <c r="F7" s="130"/>
      <c r="G7" s="130"/>
      <c r="H7" s="130"/>
      <c r="I7" s="130"/>
      <c r="J7" s="130"/>
      <c r="K7" s="130"/>
      <c r="L7" s="130"/>
    </row>
    <row r="9" spans="1:2" ht="12.75">
      <c r="A9" s="89" t="s">
        <v>156</v>
      </c>
      <c r="B9" s="9" t="s">
        <v>107</v>
      </c>
    </row>
    <row r="10" spans="1:12" ht="12.75">
      <c r="A10" s="90"/>
      <c r="B10" s="128" t="s">
        <v>155</v>
      </c>
      <c r="C10" s="128"/>
      <c r="D10" s="128"/>
      <c r="E10" s="128"/>
      <c r="F10" s="128"/>
      <c r="G10" s="128"/>
      <c r="H10" s="128"/>
      <c r="I10" s="128"/>
      <c r="J10" s="128"/>
      <c r="K10" s="128"/>
      <c r="L10" s="128"/>
    </row>
    <row r="11" spans="1:12" ht="12.75">
      <c r="A11" s="90"/>
      <c r="B11" s="128"/>
      <c r="C11" s="128"/>
      <c r="D11" s="128"/>
      <c r="E11" s="128"/>
      <c r="F11" s="128"/>
      <c r="G11" s="128"/>
      <c r="H11" s="128"/>
      <c r="I11" s="128"/>
      <c r="J11" s="128"/>
      <c r="K11" s="128"/>
      <c r="L11" s="128"/>
    </row>
    <row r="12" spans="1:12" ht="12.75">
      <c r="A12" s="90"/>
      <c r="B12" s="128"/>
      <c r="C12" s="128"/>
      <c r="D12" s="128"/>
      <c r="E12" s="128"/>
      <c r="F12" s="128"/>
      <c r="G12" s="128"/>
      <c r="H12" s="128"/>
      <c r="I12" s="128"/>
      <c r="J12" s="128"/>
      <c r="K12" s="128"/>
      <c r="L12" s="128"/>
    </row>
    <row r="13" spans="1:12" ht="12.75">
      <c r="A13" s="90"/>
      <c r="B13" s="46"/>
      <c r="C13" s="46"/>
      <c r="D13" s="46"/>
      <c r="E13" s="46"/>
      <c r="F13" s="46"/>
      <c r="G13" s="46"/>
      <c r="H13" s="46"/>
      <c r="I13" s="46"/>
      <c r="J13" s="46"/>
      <c r="K13" s="46"/>
      <c r="L13" s="46"/>
    </row>
    <row r="14" spans="1:12" ht="12.75">
      <c r="A14" s="90"/>
      <c r="B14" s="103" t="s">
        <v>232</v>
      </c>
      <c r="C14" s="103"/>
      <c r="D14" s="103"/>
      <c r="E14" s="103"/>
      <c r="F14" s="103"/>
      <c r="G14" s="103"/>
      <c r="H14" s="103"/>
      <c r="I14" s="103"/>
      <c r="J14" s="103"/>
      <c r="K14" s="103"/>
      <c r="L14" s="103"/>
    </row>
    <row r="15" spans="1:12" ht="12.75">
      <c r="A15" s="90"/>
      <c r="B15" s="103"/>
      <c r="C15" s="103"/>
      <c r="D15" s="103"/>
      <c r="E15" s="103"/>
      <c r="F15" s="103"/>
      <c r="G15" s="103"/>
      <c r="H15" s="103"/>
      <c r="I15" s="103"/>
      <c r="J15" s="103"/>
      <c r="K15" s="103"/>
      <c r="L15" s="103"/>
    </row>
    <row r="16" spans="1:12" ht="12.75">
      <c r="A16" s="90"/>
      <c r="B16" s="103"/>
      <c r="C16" s="103"/>
      <c r="D16" s="103"/>
      <c r="E16" s="103"/>
      <c r="F16" s="103"/>
      <c r="G16" s="103"/>
      <c r="H16" s="103"/>
      <c r="I16" s="103"/>
      <c r="J16" s="103"/>
      <c r="K16" s="103"/>
      <c r="L16" s="103"/>
    </row>
    <row r="17" ht="12.75">
      <c r="A17" s="90"/>
    </row>
    <row r="18" spans="1:12" ht="12.75">
      <c r="A18" s="89"/>
      <c r="B18" s="99" t="s">
        <v>233</v>
      </c>
      <c r="C18" s="99"/>
      <c r="D18" s="99"/>
      <c r="E18" s="99"/>
      <c r="F18" s="99"/>
      <c r="G18" s="99"/>
      <c r="H18" s="99"/>
      <c r="I18" s="99"/>
      <c r="J18" s="99"/>
      <c r="K18" s="99"/>
      <c r="L18" s="99"/>
    </row>
    <row r="19" spans="1:12" ht="12.75">
      <c r="A19" s="90"/>
      <c r="B19" s="99"/>
      <c r="C19" s="99"/>
      <c r="D19" s="99"/>
      <c r="E19" s="99"/>
      <c r="F19" s="99"/>
      <c r="G19" s="99"/>
      <c r="H19" s="99"/>
      <c r="I19" s="99"/>
      <c r="J19" s="99"/>
      <c r="K19" s="99"/>
      <c r="L19" s="99"/>
    </row>
    <row r="20" spans="1:12" ht="12.75">
      <c r="A20" s="90"/>
      <c r="B20" s="80"/>
      <c r="C20" s="80"/>
      <c r="D20" s="80"/>
      <c r="E20" s="80"/>
      <c r="F20" s="80"/>
      <c r="G20" s="80"/>
      <c r="H20" s="80"/>
      <c r="I20" s="80"/>
      <c r="J20" s="80"/>
      <c r="K20" s="80"/>
      <c r="L20" s="80"/>
    </row>
    <row r="21" spans="1:2" ht="12.75">
      <c r="A21" s="89" t="s">
        <v>157</v>
      </c>
      <c r="B21" s="9" t="s">
        <v>108</v>
      </c>
    </row>
    <row r="22" spans="1:2" ht="12.75">
      <c r="A22" s="90"/>
      <c r="B22" t="s">
        <v>234</v>
      </c>
    </row>
    <row r="23" ht="12.75">
      <c r="A23" s="90"/>
    </row>
    <row r="24" spans="1:2" ht="12.75">
      <c r="A24" s="89" t="s">
        <v>158</v>
      </c>
      <c r="B24" s="9" t="s">
        <v>153</v>
      </c>
    </row>
    <row r="25" spans="1:12" ht="12.75">
      <c r="A25" s="90"/>
      <c r="B25" s="99" t="s">
        <v>105</v>
      </c>
      <c r="C25" s="99"/>
      <c r="D25" s="99"/>
      <c r="E25" s="99"/>
      <c r="F25" s="99"/>
      <c r="G25" s="99"/>
      <c r="H25" s="99"/>
      <c r="I25" s="99"/>
      <c r="J25" s="99"/>
      <c r="K25" s="99"/>
      <c r="L25" s="99"/>
    </row>
    <row r="26" spans="1:12" ht="12.75">
      <c r="A26" s="90"/>
      <c r="B26" s="99"/>
      <c r="C26" s="99"/>
      <c r="D26" s="99"/>
      <c r="E26" s="99"/>
      <c r="F26" s="99"/>
      <c r="G26" s="99"/>
      <c r="H26" s="99"/>
      <c r="I26" s="99"/>
      <c r="J26" s="99"/>
      <c r="K26" s="99"/>
      <c r="L26" s="99"/>
    </row>
    <row r="27" ht="12.75">
      <c r="A27" s="90"/>
    </row>
    <row r="28" spans="1:2" ht="12.75">
      <c r="A28" s="89" t="s">
        <v>159</v>
      </c>
      <c r="B28" s="9" t="s">
        <v>109</v>
      </c>
    </row>
    <row r="29" spans="1:12" ht="12.75">
      <c r="A29" s="90"/>
      <c r="B29" s="99" t="s">
        <v>197</v>
      </c>
      <c r="C29" s="99"/>
      <c r="D29" s="99"/>
      <c r="E29" s="99"/>
      <c r="F29" s="99"/>
      <c r="G29" s="99"/>
      <c r="H29" s="99"/>
      <c r="I29" s="99"/>
      <c r="J29" s="99"/>
      <c r="K29" s="99"/>
      <c r="L29" s="99"/>
    </row>
    <row r="30" ht="12.75">
      <c r="A30" s="90"/>
    </row>
    <row r="31" spans="1:2" ht="12.75">
      <c r="A31" s="89" t="s">
        <v>160</v>
      </c>
      <c r="B31" s="9" t="s">
        <v>154</v>
      </c>
    </row>
    <row r="32" spans="1:12" ht="12.75">
      <c r="A32" s="90"/>
      <c r="B32" s="99" t="s">
        <v>68</v>
      </c>
      <c r="C32" s="99"/>
      <c r="D32" s="99"/>
      <c r="E32" s="99"/>
      <c r="F32" s="99"/>
      <c r="G32" s="99"/>
      <c r="H32" s="99"/>
      <c r="I32" s="99"/>
      <c r="J32" s="99"/>
      <c r="K32" s="99"/>
      <c r="L32" s="99"/>
    </row>
    <row r="33" ht="12.75">
      <c r="A33" s="90"/>
    </row>
    <row r="34" spans="1:2" ht="12.75">
      <c r="A34" s="89" t="s">
        <v>161</v>
      </c>
      <c r="B34" s="9" t="s">
        <v>111</v>
      </c>
    </row>
    <row r="35" spans="1:12" ht="12.75">
      <c r="A35" s="90"/>
      <c r="B35" s="99" t="s">
        <v>110</v>
      </c>
      <c r="C35" s="99"/>
      <c r="D35" s="99"/>
      <c r="E35" s="99"/>
      <c r="F35" s="99"/>
      <c r="G35" s="99"/>
      <c r="H35" s="99"/>
      <c r="I35" s="99"/>
      <c r="J35" s="99"/>
      <c r="K35" s="99"/>
      <c r="L35" s="99"/>
    </row>
    <row r="36" spans="1:12" ht="12.75">
      <c r="A36" s="90"/>
      <c r="B36" s="47"/>
      <c r="C36" s="46"/>
      <c r="D36" s="46"/>
      <c r="E36" s="46"/>
      <c r="F36" s="46"/>
      <c r="G36" s="46"/>
      <c r="H36" s="46"/>
      <c r="I36" s="46"/>
      <c r="J36" s="46"/>
      <c r="K36" s="46"/>
      <c r="L36" s="46"/>
    </row>
    <row r="37" spans="1:2" ht="12.75">
      <c r="A37" s="89" t="s">
        <v>162</v>
      </c>
      <c r="B37" s="9" t="s">
        <v>112</v>
      </c>
    </row>
    <row r="38" spans="1:12" ht="12.75">
      <c r="A38" s="89"/>
      <c r="B38" s="24" t="s">
        <v>141</v>
      </c>
      <c r="C38" s="42"/>
      <c r="D38" s="42"/>
      <c r="E38" s="42"/>
      <c r="F38" s="42"/>
      <c r="G38" s="42"/>
      <c r="H38" s="42"/>
      <c r="I38" s="42"/>
      <c r="J38" s="42"/>
      <c r="K38" s="42"/>
      <c r="L38" s="42"/>
    </row>
    <row r="39" spans="1:2" ht="12.75">
      <c r="A39" s="89"/>
      <c r="B39" s="24"/>
    </row>
    <row r="40" spans="1:2" ht="12.75">
      <c r="A40" s="89" t="s">
        <v>163</v>
      </c>
      <c r="B40" s="9" t="s">
        <v>113</v>
      </c>
    </row>
    <row r="41" spans="1:12" ht="12.75">
      <c r="A41" s="89"/>
      <c r="B41" s="9"/>
      <c r="J41" s="100" t="s">
        <v>235</v>
      </c>
      <c r="K41" s="100"/>
      <c r="L41" s="100"/>
    </row>
    <row r="42" spans="1:12" ht="12.75">
      <c r="A42" s="89"/>
      <c r="B42" s="9"/>
      <c r="J42" s="116" t="s">
        <v>236</v>
      </c>
      <c r="K42" s="116"/>
      <c r="L42" s="116"/>
    </row>
    <row r="43" spans="1:12" ht="12.75">
      <c r="A43" s="89"/>
      <c r="B43" s="9"/>
      <c r="J43" s="89"/>
      <c r="K43" s="89"/>
      <c r="L43" s="22" t="s">
        <v>237</v>
      </c>
    </row>
    <row r="44" spans="1:12" ht="12.75">
      <c r="A44" s="89"/>
      <c r="B44" s="9"/>
      <c r="J44" s="22" t="s">
        <v>17</v>
      </c>
      <c r="K44" s="9"/>
      <c r="L44" s="22" t="s">
        <v>136</v>
      </c>
    </row>
    <row r="45" spans="1:12" ht="12.75">
      <c r="A45" s="89"/>
      <c r="B45" s="9"/>
      <c r="J45" s="22" t="s">
        <v>38</v>
      </c>
      <c r="K45" s="9"/>
      <c r="L45" s="22" t="s">
        <v>38</v>
      </c>
    </row>
    <row r="46" spans="1:2" ht="12.75">
      <c r="A46" s="89"/>
      <c r="B46" s="9"/>
    </row>
    <row r="47" spans="1:12" ht="12.75">
      <c r="A47" s="89"/>
      <c r="B47" s="24" t="s">
        <v>41</v>
      </c>
      <c r="J47" s="57">
        <v>10833</v>
      </c>
      <c r="K47" s="57"/>
      <c r="L47" s="57">
        <v>1032</v>
      </c>
    </row>
    <row r="48" spans="1:12" ht="12.75">
      <c r="A48" s="89"/>
      <c r="B48" s="24"/>
      <c r="J48" s="57"/>
      <c r="K48" s="57"/>
      <c r="L48" s="57"/>
    </row>
    <row r="49" spans="1:12" ht="12.75">
      <c r="A49" s="89"/>
      <c r="B49" s="24" t="s">
        <v>247</v>
      </c>
      <c r="J49" s="57">
        <v>410</v>
      </c>
      <c r="K49" s="57"/>
      <c r="L49" s="57">
        <v>35</v>
      </c>
    </row>
    <row r="50" spans="1:12" ht="12.75">
      <c r="A50" s="89"/>
      <c r="B50" s="24"/>
      <c r="J50" s="57"/>
      <c r="K50" s="57"/>
      <c r="L50" s="57"/>
    </row>
    <row r="51" spans="1:12" ht="12.75">
      <c r="A51" s="89"/>
      <c r="B51" s="24" t="s">
        <v>140</v>
      </c>
      <c r="J51" s="57">
        <v>45</v>
      </c>
      <c r="K51" s="57"/>
      <c r="L51" s="57">
        <v>-15</v>
      </c>
    </row>
    <row r="52" spans="1:12" ht="12.75">
      <c r="A52" s="89"/>
      <c r="B52" s="24"/>
      <c r="J52" s="58"/>
      <c r="K52" s="57"/>
      <c r="L52" s="58"/>
    </row>
    <row r="53" spans="1:12" ht="12.75">
      <c r="A53" s="89"/>
      <c r="B53" s="24" t="s">
        <v>26</v>
      </c>
      <c r="J53" s="57">
        <f>SUM(J46:J52)</f>
        <v>11288</v>
      </c>
      <c r="K53" s="57"/>
      <c r="L53" s="57">
        <f>SUM(L46:L52)</f>
        <v>1052</v>
      </c>
    </row>
    <row r="54" spans="1:12" ht="12.75">
      <c r="A54" s="89"/>
      <c r="B54" s="24"/>
      <c r="J54" s="57"/>
      <c r="K54" s="57"/>
      <c r="L54" s="57"/>
    </row>
    <row r="55" spans="1:12" ht="12.75">
      <c r="A55" s="89"/>
      <c r="B55" s="24" t="s">
        <v>42</v>
      </c>
      <c r="J55" s="57">
        <v>-3</v>
      </c>
      <c r="K55" s="57"/>
      <c r="L55" s="57">
        <v>0</v>
      </c>
    </row>
    <row r="56" spans="1:12" ht="12.75">
      <c r="A56" s="89"/>
      <c r="B56" s="24"/>
      <c r="J56" s="57"/>
      <c r="K56" s="57"/>
      <c r="L56" s="57"/>
    </row>
    <row r="57" spans="1:12" ht="13.5" thickBot="1">
      <c r="A57" s="89"/>
      <c r="B57" s="24"/>
      <c r="J57" s="56">
        <f>SUM(J53:J56)</f>
        <v>11285</v>
      </c>
      <c r="K57" s="57"/>
      <c r="L57" s="56">
        <f>SUM(L53:L56)</f>
        <v>1052</v>
      </c>
    </row>
    <row r="58" spans="1:2" ht="13.5" thickTop="1">
      <c r="A58" s="90"/>
      <c r="B58" s="24"/>
    </row>
    <row r="59" spans="1:2" ht="12.75">
      <c r="A59" s="89" t="s">
        <v>164</v>
      </c>
      <c r="B59" s="9" t="s">
        <v>114</v>
      </c>
    </row>
    <row r="60" spans="1:12" ht="12.75">
      <c r="A60" s="90"/>
      <c r="B60" s="99" t="s">
        <v>238</v>
      </c>
      <c r="C60" s="99"/>
      <c r="D60" s="99"/>
      <c r="E60" s="99"/>
      <c r="F60" s="99"/>
      <c r="G60" s="99"/>
      <c r="H60" s="99"/>
      <c r="I60" s="99"/>
      <c r="J60" s="99"/>
      <c r="K60" s="99"/>
      <c r="L60" s="99"/>
    </row>
    <row r="61" spans="1:12" ht="12.75">
      <c r="A61" s="90"/>
      <c r="B61" s="99"/>
      <c r="C61" s="99"/>
      <c r="D61" s="99"/>
      <c r="E61" s="99"/>
      <c r="F61" s="99"/>
      <c r="G61" s="99"/>
      <c r="H61" s="99"/>
      <c r="I61" s="99"/>
      <c r="J61" s="99"/>
      <c r="K61" s="99"/>
      <c r="L61" s="99"/>
    </row>
    <row r="62" ht="12.75">
      <c r="A62" s="90"/>
    </row>
    <row r="63" spans="1:2" ht="12.75">
      <c r="A63" s="89" t="s">
        <v>165</v>
      </c>
      <c r="B63" s="9" t="s">
        <v>115</v>
      </c>
    </row>
    <row r="64" spans="1:12" ht="12.75">
      <c r="A64" s="90"/>
      <c r="B64" s="118" t="s">
        <v>213</v>
      </c>
      <c r="C64" s="118"/>
      <c r="D64" s="118"/>
      <c r="E64" s="118"/>
      <c r="F64" s="118"/>
      <c r="G64" s="118"/>
      <c r="H64" s="118"/>
      <c r="I64" s="118"/>
      <c r="J64" s="118"/>
      <c r="K64" s="118"/>
      <c r="L64" s="118"/>
    </row>
    <row r="65" spans="1:12" ht="12.75">
      <c r="A65" s="90"/>
      <c r="B65" s="118"/>
      <c r="C65" s="118"/>
      <c r="D65" s="118"/>
      <c r="E65" s="118"/>
      <c r="F65" s="118"/>
      <c r="G65" s="118"/>
      <c r="H65" s="118"/>
      <c r="I65" s="118"/>
      <c r="J65" s="118"/>
      <c r="K65" s="118"/>
      <c r="L65" s="118"/>
    </row>
    <row r="66" ht="12.75">
      <c r="A66" s="90"/>
    </row>
    <row r="67" spans="1:12" ht="12.75">
      <c r="A67" s="89" t="s">
        <v>166</v>
      </c>
      <c r="B67" s="9" t="s">
        <v>118</v>
      </c>
      <c r="C67" s="24"/>
      <c r="D67" s="24"/>
      <c r="E67" s="24"/>
      <c r="F67" s="24"/>
      <c r="G67" s="24"/>
      <c r="H67" s="24"/>
      <c r="I67" s="24"/>
      <c r="J67" s="24"/>
      <c r="K67" s="24"/>
      <c r="L67" s="24"/>
    </row>
    <row r="68" spans="1:12" ht="12.75">
      <c r="A68" s="90"/>
      <c r="B68" s="119" t="s">
        <v>116</v>
      </c>
      <c r="C68" s="119"/>
      <c r="D68" s="119"/>
      <c r="E68" s="119"/>
      <c r="F68" s="119"/>
      <c r="G68" s="119"/>
      <c r="H68" s="119"/>
      <c r="I68" s="119"/>
      <c r="J68" s="119"/>
      <c r="K68" s="119"/>
      <c r="L68" s="119"/>
    </row>
    <row r="69" ht="12.75">
      <c r="A69" s="90"/>
    </row>
    <row r="70" spans="1:2" ht="12.75">
      <c r="A70" s="89" t="s">
        <v>167</v>
      </c>
      <c r="B70" s="9" t="s">
        <v>117</v>
      </c>
    </row>
    <row r="71" spans="1:12" ht="12.75">
      <c r="A71" s="89"/>
      <c r="B71" s="120" t="s">
        <v>139</v>
      </c>
      <c r="C71" s="115"/>
      <c r="D71" s="115"/>
      <c r="E71" s="115"/>
      <c r="F71" s="115"/>
      <c r="G71" s="115"/>
      <c r="H71" s="115"/>
      <c r="I71" s="115"/>
      <c r="J71" s="115"/>
      <c r="K71" s="115"/>
      <c r="L71" s="115"/>
    </row>
    <row r="72" spans="1:2" ht="12.75">
      <c r="A72" s="90"/>
      <c r="B72" t="s">
        <v>14</v>
      </c>
    </row>
    <row r="73" spans="1:2" ht="12.75">
      <c r="A73" s="89" t="s">
        <v>168</v>
      </c>
      <c r="B73" s="9" t="s">
        <v>119</v>
      </c>
    </row>
    <row r="74" spans="1:10" ht="12.75">
      <c r="A74" s="89"/>
      <c r="B74" s="9"/>
      <c r="J74" s="22" t="s">
        <v>239</v>
      </c>
    </row>
    <row r="75" spans="1:10" ht="12.75">
      <c r="A75" s="89"/>
      <c r="B75" s="9"/>
      <c r="J75" s="22" t="s">
        <v>70</v>
      </c>
    </row>
    <row r="76" spans="1:10" ht="12.75">
      <c r="A76" s="89"/>
      <c r="B76" s="9" t="s">
        <v>71</v>
      </c>
      <c r="J76" s="65"/>
    </row>
    <row r="77" spans="1:10" ht="12.75">
      <c r="A77" s="89"/>
      <c r="B77" s="24" t="s">
        <v>193</v>
      </c>
      <c r="J77" s="65">
        <v>402</v>
      </c>
    </row>
    <row r="78" spans="1:2" ht="12.75">
      <c r="A78" s="89"/>
      <c r="B78" s="9"/>
    </row>
    <row r="79" spans="1:10" ht="12.75">
      <c r="A79" s="89"/>
      <c r="B79" s="9" t="s">
        <v>72</v>
      </c>
      <c r="J79" s="54"/>
    </row>
    <row r="80" spans="1:10" ht="12.75">
      <c r="A80" s="89"/>
      <c r="B80" s="24" t="s">
        <v>73</v>
      </c>
      <c r="J80" s="54">
        <v>1986</v>
      </c>
    </row>
    <row r="81" spans="1:12" ht="12.75">
      <c r="A81" s="90"/>
      <c r="B81" t="s">
        <v>14</v>
      </c>
      <c r="J81" s="73"/>
      <c r="L81" s="25"/>
    </row>
    <row r="82" spans="1:12" ht="13.5" thickBot="1">
      <c r="A82" s="90"/>
      <c r="J82" s="64">
        <f>SUM(J77:J80)</f>
        <v>2388</v>
      </c>
      <c r="L82" s="25"/>
    </row>
    <row r="83" ht="13.5" thickTop="1">
      <c r="A83" s="90"/>
    </row>
    <row r="84" spans="1:2" ht="12.75">
      <c r="A84" s="89" t="s">
        <v>169</v>
      </c>
      <c r="B84" s="9" t="s">
        <v>120</v>
      </c>
    </row>
    <row r="85" spans="1:12" ht="12.75">
      <c r="A85" s="89"/>
      <c r="B85" s="9"/>
      <c r="I85" s="22"/>
      <c r="J85" s="22" t="s">
        <v>235</v>
      </c>
      <c r="L85" s="22"/>
    </row>
    <row r="86" spans="1:12" ht="12.75">
      <c r="A86" s="89"/>
      <c r="B86" s="9"/>
      <c r="I86" s="22"/>
      <c r="J86" s="22" t="s">
        <v>240</v>
      </c>
      <c r="L86" s="22"/>
    </row>
    <row r="87" spans="1:12" ht="12.75">
      <c r="A87" s="90"/>
      <c r="I87" s="22"/>
      <c r="J87" s="22" t="s">
        <v>38</v>
      </c>
      <c r="L87" s="22"/>
    </row>
    <row r="88" spans="1:2" ht="12.75">
      <c r="A88" s="90"/>
      <c r="B88" s="9" t="s">
        <v>43</v>
      </c>
    </row>
    <row r="89" spans="1:12" ht="12.75">
      <c r="A89" s="90"/>
      <c r="B89" t="s">
        <v>152</v>
      </c>
      <c r="I89" s="54"/>
      <c r="J89" s="54">
        <v>90</v>
      </c>
      <c r="L89" s="54"/>
    </row>
    <row r="90" spans="1:12" ht="12.75">
      <c r="A90" s="90"/>
      <c r="I90" s="54"/>
      <c r="J90" s="54"/>
      <c r="L90" s="54"/>
    </row>
    <row r="91" spans="1:2" ht="12.75">
      <c r="A91" s="90"/>
      <c r="B91" t="s">
        <v>192</v>
      </c>
    </row>
    <row r="92" ht="12.75">
      <c r="A92" s="90"/>
    </row>
    <row r="93" spans="1:12" ht="12.75">
      <c r="A93" s="90"/>
      <c r="B93" s="117" t="s">
        <v>44</v>
      </c>
      <c r="C93" s="117"/>
      <c r="D93" s="117"/>
      <c r="E93" s="117"/>
      <c r="F93" s="117"/>
      <c r="G93" s="117"/>
      <c r="H93" s="117"/>
      <c r="I93" s="117"/>
      <c r="J93" s="117"/>
      <c r="K93" s="117"/>
      <c r="L93" s="117"/>
    </row>
    <row r="94" spans="1:12" ht="12.75">
      <c r="A94" s="90"/>
      <c r="B94" s="117"/>
      <c r="C94" s="117"/>
      <c r="D94" s="117"/>
      <c r="E94" s="117"/>
      <c r="F94" s="117"/>
      <c r="G94" s="117"/>
      <c r="H94" s="117"/>
      <c r="I94" s="117"/>
      <c r="J94" s="117"/>
      <c r="K94" s="117"/>
      <c r="L94" s="117"/>
    </row>
    <row r="95" ht="12.75">
      <c r="A95" s="90"/>
    </row>
    <row r="96" spans="1:12" ht="12.75">
      <c r="A96" s="89"/>
      <c r="B96" s="42"/>
      <c r="C96" s="42"/>
      <c r="D96" s="42"/>
      <c r="E96" s="42"/>
      <c r="F96" s="42"/>
      <c r="G96" s="42"/>
      <c r="H96" s="42"/>
      <c r="I96" s="42"/>
      <c r="J96" s="42"/>
      <c r="K96" s="42"/>
      <c r="L96" s="42"/>
    </row>
    <row r="97" spans="1:12" ht="12.75">
      <c r="A97" s="121" t="s">
        <v>106</v>
      </c>
      <c r="B97" s="121"/>
      <c r="C97" s="121"/>
      <c r="D97" s="121"/>
      <c r="E97" s="121"/>
      <c r="F97" s="122"/>
      <c r="G97" s="122"/>
      <c r="H97" s="122"/>
      <c r="I97" s="122"/>
      <c r="J97" s="122"/>
      <c r="K97" s="122"/>
      <c r="L97" s="122"/>
    </row>
    <row r="98" spans="1:12" ht="18.75" customHeight="1">
      <c r="A98" s="123"/>
      <c r="B98" s="123"/>
      <c r="C98" s="123"/>
      <c r="D98" s="123"/>
      <c r="E98" s="123"/>
      <c r="F98" s="123"/>
      <c r="G98" s="123"/>
      <c r="H98" s="123"/>
      <c r="I98" s="123"/>
      <c r="J98" s="123"/>
      <c r="K98" s="123"/>
      <c r="L98" s="123"/>
    </row>
    <row r="99" ht="12.75">
      <c r="A99" s="90"/>
    </row>
    <row r="100" spans="1:12" ht="12.75">
      <c r="A100" s="89" t="s">
        <v>170</v>
      </c>
      <c r="B100" s="9" t="s">
        <v>124</v>
      </c>
      <c r="C100" s="24"/>
      <c r="D100" s="24"/>
      <c r="E100" s="24"/>
      <c r="F100" s="24"/>
      <c r="G100" s="24"/>
      <c r="H100" s="24"/>
      <c r="I100" s="24"/>
      <c r="J100" s="24"/>
      <c r="K100" s="24"/>
      <c r="L100" s="24"/>
    </row>
    <row r="101" spans="1:12" ht="12.75" customHeight="1">
      <c r="A101" s="89"/>
      <c r="B101" s="132" t="s">
        <v>248</v>
      </c>
      <c r="C101" s="118"/>
      <c r="D101" s="118"/>
      <c r="E101" s="118"/>
      <c r="F101" s="118"/>
      <c r="G101" s="118"/>
      <c r="H101" s="118"/>
      <c r="I101" s="118"/>
      <c r="J101" s="118"/>
      <c r="K101" s="118"/>
      <c r="L101" s="118"/>
    </row>
    <row r="102" spans="1:12" ht="12.75">
      <c r="A102" s="89"/>
      <c r="B102" s="118"/>
      <c r="C102" s="118"/>
      <c r="D102" s="118"/>
      <c r="E102" s="118"/>
      <c r="F102" s="118"/>
      <c r="G102" s="118"/>
      <c r="H102" s="118"/>
      <c r="I102" s="118"/>
      <c r="J102" s="118"/>
      <c r="K102" s="118"/>
      <c r="L102" s="118"/>
    </row>
    <row r="103" spans="1:12" ht="12.75">
      <c r="A103" s="89"/>
      <c r="B103" s="118"/>
      <c r="C103" s="118"/>
      <c r="D103" s="118"/>
      <c r="E103" s="118"/>
      <c r="F103" s="118"/>
      <c r="G103" s="118"/>
      <c r="H103" s="118"/>
      <c r="I103" s="118"/>
      <c r="J103" s="118"/>
      <c r="K103" s="118"/>
      <c r="L103" s="118"/>
    </row>
    <row r="104" spans="1:12" ht="12.75">
      <c r="A104" s="89"/>
      <c r="B104" s="118"/>
      <c r="C104" s="118"/>
      <c r="D104" s="118"/>
      <c r="E104" s="118"/>
      <c r="F104" s="118"/>
      <c r="G104" s="118"/>
      <c r="H104" s="118"/>
      <c r="I104" s="118"/>
      <c r="J104" s="118"/>
      <c r="K104" s="118"/>
      <c r="L104" s="118"/>
    </row>
    <row r="105" spans="1:12" ht="12.75">
      <c r="A105" s="89"/>
      <c r="B105" s="77"/>
      <c r="C105" s="77"/>
      <c r="D105" s="77"/>
      <c r="E105" s="77"/>
      <c r="F105" s="77"/>
      <c r="G105" s="77"/>
      <c r="H105" s="77"/>
      <c r="I105" s="77"/>
      <c r="J105" s="77"/>
      <c r="K105" s="77"/>
      <c r="L105" s="77"/>
    </row>
    <row r="106" spans="1:12" ht="12.75">
      <c r="A106" s="89" t="s">
        <v>171</v>
      </c>
      <c r="B106" s="9" t="s">
        <v>125</v>
      </c>
      <c r="C106" s="24"/>
      <c r="D106" s="24"/>
      <c r="E106" s="24"/>
      <c r="F106" s="24"/>
      <c r="G106" s="24"/>
      <c r="H106" s="24"/>
      <c r="I106" s="24"/>
      <c r="J106" s="24"/>
      <c r="K106" s="24"/>
      <c r="L106" s="24"/>
    </row>
    <row r="107" spans="1:12" ht="12.75" customHeight="1">
      <c r="A107" s="89"/>
      <c r="B107" s="131" t="s">
        <v>249</v>
      </c>
      <c r="C107" s="115"/>
      <c r="D107" s="115"/>
      <c r="E107" s="115"/>
      <c r="F107" s="115"/>
      <c r="G107" s="115"/>
      <c r="H107" s="115"/>
      <c r="I107" s="115"/>
      <c r="J107" s="115"/>
      <c r="K107" s="115"/>
      <c r="L107" s="115"/>
    </row>
    <row r="108" spans="1:12" ht="12.75">
      <c r="A108" s="90"/>
      <c r="B108" s="115"/>
      <c r="C108" s="115"/>
      <c r="D108" s="115"/>
      <c r="E108" s="115"/>
      <c r="F108" s="115"/>
      <c r="G108" s="115"/>
      <c r="H108" s="115"/>
      <c r="I108" s="115"/>
      <c r="J108" s="115"/>
      <c r="K108" s="115"/>
      <c r="L108" s="115"/>
    </row>
    <row r="109" spans="1:12" ht="12.75">
      <c r="A109" s="90"/>
      <c r="B109" s="115"/>
      <c r="C109" s="115"/>
      <c r="D109" s="115"/>
      <c r="E109" s="115"/>
      <c r="F109" s="115"/>
      <c r="G109" s="115"/>
      <c r="H109" s="115"/>
      <c r="I109" s="115"/>
      <c r="J109" s="115"/>
      <c r="K109" s="115"/>
      <c r="L109" s="115"/>
    </row>
    <row r="110" spans="1:12" ht="12.75">
      <c r="A110" s="91"/>
      <c r="B110" s="23"/>
      <c r="C110" s="23"/>
      <c r="D110" s="23"/>
      <c r="E110" s="23"/>
      <c r="F110" s="23"/>
      <c r="G110" s="23"/>
      <c r="H110" s="23"/>
      <c r="I110" s="23"/>
      <c r="J110" s="23"/>
      <c r="K110" s="23"/>
      <c r="L110" s="23"/>
    </row>
    <row r="111" spans="1:12" ht="12.75">
      <c r="A111" s="89" t="s">
        <v>172</v>
      </c>
      <c r="B111" s="9" t="s">
        <v>32</v>
      </c>
      <c r="C111" s="24"/>
      <c r="D111" s="24"/>
      <c r="E111" s="24"/>
      <c r="F111" s="24"/>
      <c r="G111" s="24"/>
      <c r="H111" s="24"/>
      <c r="I111" s="24"/>
      <c r="J111" s="24"/>
      <c r="K111" s="24"/>
      <c r="L111" s="24"/>
    </row>
    <row r="112" spans="1:12" ht="12.75" customHeight="1">
      <c r="A112" s="91"/>
      <c r="B112" s="133" t="s">
        <v>219</v>
      </c>
      <c r="C112" s="134"/>
      <c r="D112" s="134"/>
      <c r="E112" s="134"/>
      <c r="F112" s="134"/>
      <c r="G112" s="134"/>
      <c r="H112" s="134"/>
      <c r="I112" s="134"/>
      <c r="J112" s="134"/>
      <c r="K112" s="134"/>
      <c r="L112" s="134"/>
    </row>
    <row r="113" spans="1:12" ht="12.75" customHeight="1">
      <c r="A113" s="91"/>
      <c r="B113" s="133"/>
      <c r="C113" s="134"/>
      <c r="D113" s="134"/>
      <c r="E113" s="134"/>
      <c r="F113" s="134"/>
      <c r="G113" s="134"/>
      <c r="H113" s="134"/>
      <c r="I113" s="134"/>
      <c r="J113" s="134"/>
      <c r="K113" s="134"/>
      <c r="L113" s="134"/>
    </row>
    <row r="114" spans="1:12" ht="12.75" customHeight="1">
      <c r="A114" s="91"/>
      <c r="B114" s="134"/>
      <c r="C114" s="134"/>
      <c r="D114" s="134"/>
      <c r="E114" s="134"/>
      <c r="F114" s="134"/>
      <c r="G114" s="134"/>
      <c r="H114" s="134"/>
      <c r="I114" s="134"/>
      <c r="J114" s="134"/>
      <c r="K114" s="134"/>
      <c r="L114" s="134"/>
    </row>
    <row r="115" spans="1:12" ht="12.75" customHeight="1">
      <c r="A115" s="91"/>
      <c r="B115" s="93"/>
      <c r="C115" s="93"/>
      <c r="D115" s="93"/>
      <c r="E115" s="93"/>
      <c r="F115" s="93"/>
      <c r="G115" s="93"/>
      <c r="H115" s="93"/>
      <c r="I115" s="93"/>
      <c r="J115" s="93"/>
      <c r="K115" s="93"/>
      <c r="L115" s="93"/>
    </row>
    <row r="116" spans="1:2" ht="12.75">
      <c r="A116" s="89" t="s">
        <v>173</v>
      </c>
      <c r="B116" s="9" t="s">
        <v>84</v>
      </c>
    </row>
    <row r="117" spans="1:12" ht="12.75">
      <c r="A117" s="89"/>
      <c r="B117" s="74" t="s">
        <v>85</v>
      </c>
      <c r="C117" s="42"/>
      <c r="D117" s="72"/>
      <c r="E117" s="72"/>
      <c r="F117" s="72"/>
      <c r="G117" s="72"/>
      <c r="H117" s="72"/>
      <c r="I117" s="72"/>
      <c r="J117" s="72"/>
      <c r="K117" s="72"/>
      <c r="L117" s="72"/>
    </row>
    <row r="118" spans="1:12" ht="12.75">
      <c r="A118" s="89"/>
      <c r="B118" s="71"/>
      <c r="C118" s="71"/>
      <c r="D118" s="71"/>
      <c r="E118" s="71"/>
      <c r="F118" s="71"/>
      <c r="G118" s="71"/>
      <c r="H118" s="71"/>
      <c r="I118" s="71"/>
      <c r="J118" s="71"/>
      <c r="K118" s="71"/>
      <c r="L118" s="71"/>
    </row>
    <row r="119" spans="1:2" ht="12.75">
      <c r="A119" s="89" t="s">
        <v>174</v>
      </c>
      <c r="B119" s="9" t="s">
        <v>6</v>
      </c>
    </row>
    <row r="120" spans="1:12" ht="12.75">
      <c r="A120" s="90"/>
      <c r="H120" s="10"/>
      <c r="J120" s="10" t="s">
        <v>50</v>
      </c>
      <c r="L120" s="52" t="s">
        <v>50</v>
      </c>
    </row>
    <row r="121" spans="1:12" ht="12.75">
      <c r="A121" s="90"/>
      <c r="H121" s="10"/>
      <c r="J121" s="10" t="s">
        <v>51</v>
      </c>
      <c r="L121" s="52" t="s">
        <v>52</v>
      </c>
    </row>
    <row r="122" spans="1:12" ht="12.75">
      <c r="A122" s="90"/>
      <c r="J122" s="52" t="s">
        <v>240</v>
      </c>
      <c r="K122" s="28"/>
      <c r="L122" s="52" t="s">
        <v>240</v>
      </c>
    </row>
    <row r="123" spans="1:12" ht="12.75">
      <c r="A123" s="90"/>
      <c r="J123" s="52" t="s">
        <v>38</v>
      </c>
      <c r="K123" s="28"/>
      <c r="L123" s="52" t="s">
        <v>38</v>
      </c>
    </row>
    <row r="124" spans="1:12" ht="12.75">
      <c r="A124" s="90"/>
      <c r="B124" t="s">
        <v>58</v>
      </c>
      <c r="J124" s="57">
        <v>20</v>
      </c>
      <c r="L124" s="57">
        <v>20</v>
      </c>
    </row>
    <row r="125" spans="1:12" ht="12.75">
      <c r="A125" s="90"/>
      <c r="B125" t="s">
        <v>59</v>
      </c>
      <c r="J125" s="57">
        <v>235</v>
      </c>
      <c r="L125" s="57">
        <v>235</v>
      </c>
    </row>
    <row r="126" spans="1:12" ht="12.75">
      <c r="A126" s="90"/>
      <c r="J126" s="57"/>
      <c r="L126" s="57"/>
    </row>
    <row r="127" spans="1:12" ht="13.5" thickBot="1">
      <c r="A127" s="90"/>
      <c r="J127" s="56">
        <f>SUM(J124:J126)</f>
        <v>255</v>
      </c>
      <c r="L127" s="56">
        <f>SUM(L124:L126)</f>
        <v>255</v>
      </c>
    </row>
    <row r="128" ht="13.5" thickTop="1">
      <c r="A128" s="90"/>
    </row>
    <row r="129" spans="1:12" ht="12.75" customHeight="1">
      <c r="A129" s="90"/>
      <c r="B129" s="115" t="s">
        <v>214</v>
      </c>
      <c r="C129" s="115"/>
      <c r="D129" s="115"/>
      <c r="E129" s="115"/>
      <c r="F129" s="115"/>
      <c r="G129" s="115"/>
      <c r="H129" s="115"/>
      <c r="I129" s="115"/>
      <c r="J129" s="115"/>
      <c r="K129" s="115"/>
      <c r="L129" s="115"/>
    </row>
    <row r="130" spans="1:12" ht="12.75">
      <c r="A130" s="90"/>
      <c r="B130" s="115"/>
      <c r="C130" s="115"/>
      <c r="D130" s="115"/>
      <c r="E130" s="115"/>
      <c r="F130" s="115"/>
      <c r="G130" s="115"/>
      <c r="H130" s="115"/>
      <c r="I130" s="115"/>
      <c r="J130" s="115"/>
      <c r="K130" s="115"/>
      <c r="L130" s="115"/>
    </row>
    <row r="131" ht="12.75">
      <c r="A131" s="90"/>
    </row>
    <row r="132" spans="1:12" ht="12.75">
      <c r="A132" s="89" t="s">
        <v>175</v>
      </c>
      <c r="B132" s="9" t="s">
        <v>134</v>
      </c>
      <c r="C132" s="24"/>
      <c r="D132" s="24"/>
      <c r="E132" s="24"/>
      <c r="F132" s="24"/>
      <c r="G132" s="24"/>
      <c r="H132" s="24"/>
      <c r="I132" s="24"/>
      <c r="J132" s="24"/>
      <c r="K132" s="24"/>
      <c r="L132" s="24"/>
    </row>
    <row r="133" spans="1:12" ht="12.75">
      <c r="A133" s="90"/>
      <c r="B133" s="11" t="s">
        <v>133</v>
      </c>
      <c r="C133" s="28"/>
      <c r="D133" s="28"/>
      <c r="E133" s="28"/>
      <c r="F133" s="28"/>
      <c r="G133" s="28"/>
      <c r="H133" s="28"/>
      <c r="I133" s="28"/>
      <c r="J133" s="28"/>
      <c r="K133" s="28"/>
      <c r="L133" s="28"/>
    </row>
    <row r="134" spans="1:12" ht="12.75">
      <c r="A134" s="90"/>
      <c r="B134" s="28"/>
      <c r="C134" s="28"/>
      <c r="D134" s="28"/>
      <c r="E134" s="28"/>
      <c r="F134" s="28"/>
      <c r="G134" s="28"/>
      <c r="H134" s="28"/>
      <c r="I134" s="28"/>
      <c r="J134" s="52"/>
      <c r="K134" s="28"/>
      <c r="L134" s="52"/>
    </row>
    <row r="135" spans="1:2" ht="12.75">
      <c r="A135" s="89" t="s">
        <v>176</v>
      </c>
      <c r="B135" s="9" t="s">
        <v>126</v>
      </c>
    </row>
    <row r="136" spans="1:12" ht="12.75">
      <c r="A136" s="90"/>
      <c r="B136" s="11" t="s">
        <v>67</v>
      </c>
      <c r="C136" s="11"/>
      <c r="D136" s="11"/>
      <c r="E136" s="11"/>
      <c r="F136" s="11"/>
      <c r="G136" s="11"/>
      <c r="H136" s="11"/>
      <c r="I136" s="11"/>
      <c r="J136" s="11"/>
      <c r="K136" s="11"/>
      <c r="L136" s="11"/>
    </row>
    <row r="137" spans="1:12" ht="12.75">
      <c r="A137" s="90"/>
      <c r="B137" s="11"/>
      <c r="C137" s="11"/>
      <c r="D137" s="11"/>
      <c r="E137" s="11"/>
      <c r="F137" s="11"/>
      <c r="G137" s="11"/>
      <c r="H137" s="11"/>
      <c r="I137" s="11"/>
      <c r="J137" s="11"/>
      <c r="K137" s="11"/>
      <c r="L137" s="11"/>
    </row>
    <row r="138" spans="1:12" ht="12.75">
      <c r="A138" s="89" t="s">
        <v>177</v>
      </c>
      <c r="B138" s="9" t="s">
        <v>127</v>
      </c>
      <c r="C138" s="24"/>
      <c r="D138" s="24"/>
      <c r="E138" s="24"/>
      <c r="F138" s="24"/>
      <c r="G138" s="24"/>
      <c r="H138" s="24"/>
      <c r="I138" s="24"/>
      <c r="J138" s="24"/>
      <c r="K138" s="24"/>
      <c r="L138" s="24"/>
    </row>
    <row r="139" spans="1:12" ht="12.75">
      <c r="A139" s="89"/>
      <c r="B139" s="24" t="s">
        <v>138</v>
      </c>
      <c r="D139" s="24"/>
      <c r="E139" s="24"/>
      <c r="F139" s="24"/>
      <c r="G139" s="24"/>
      <c r="H139" s="24"/>
      <c r="I139" s="24"/>
      <c r="J139" s="24"/>
      <c r="K139" s="24"/>
      <c r="L139" s="24"/>
    </row>
    <row r="140" spans="1:12" ht="12.75">
      <c r="A140" s="91"/>
      <c r="B140" s="24"/>
      <c r="C140" s="24"/>
      <c r="D140" s="24"/>
      <c r="E140" s="24"/>
      <c r="F140" s="24"/>
      <c r="G140" s="24"/>
      <c r="H140" s="24"/>
      <c r="I140" s="24"/>
      <c r="J140" s="24"/>
      <c r="K140" s="24"/>
      <c r="L140" s="24"/>
    </row>
    <row r="141" spans="1:10" ht="12.75">
      <c r="A141" s="89" t="s">
        <v>178</v>
      </c>
      <c r="B141" s="9" t="s">
        <v>128</v>
      </c>
      <c r="C141" s="24"/>
      <c r="D141" s="24"/>
      <c r="E141" s="24"/>
      <c r="F141" s="24"/>
      <c r="G141" s="24"/>
      <c r="H141" s="24"/>
      <c r="I141" s="24"/>
      <c r="J141" s="24"/>
    </row>
    <row r="142" spans="1:9" ht="12.75">
      <c r="A142" s="91"/>
      <c r="B142" s="24"/>
      <c r="C142" s="24"/>
      <c r="D142" s="24"/>
      <c r="E142" s="24"/>
      <c r="F142" s="24"/>
      <c r="G142" s="24"/>
      <c r="H142" s="25" t="s">
        <v>38</v>
      </c>
      <c r="I142" s="24"/>
    </row>
    <row r="143" spans="1:9" ht="12.75">
      <c r="A143" s="91"/>
      <c r="B143" s="24" t="s">
        <v>4</v>
      </c>
      <c r="C143" s="9" t="s">
        <v>47</v>
      </c>
      <c r="D143" s="24"/>
      <c r="E143" s="24"/>
      <c r="F143" s="24"/>
      <c r="G143" s="24"/>
      <c r="H143" s="24"/>
      <c r="I143" s="24"/>
    </row>
    <row r="144" spans="1:9" ht="12.75">
      <c r="A144" s="91"/>
      <c r="B144" s="24"/>
      <c r="C144" s="48" t="s">
        <v>45</v>
      </c>
      <c r="D144" s="24"/>
      <c r="E144" s="24"/>
      <c r="F144" s="24"/>
      <c r="G144" s="24"/>
      <c r="H144" s="41">
        <f>'Balance Sheet'!D47</f>
        <v>1810</v>
      </c>
      <c r="I144" s="24"/>
    </row>
    <row r="145" spans="1:9" ht="12.75">
      <c r="A145" s="91"/>
      <c r="B145" s="24"/>
      <c r="C145" s="24" t="s">
        <v>200</v>
      </c>
      <c r="D145" s="24"/>
      <c r="E145" s="24"/>
      <c r="F145" s="24"/>
      <c r="G145" s="24"/>
      <c r="H145" s="97">
        <f>'Balance Sheet'!D48</f>
        <v>4642</v>
      </c>
      <c r="I145" s="24"/>
    </row>
    <row r="146" spans="1:9" ht="13.5" thickBot="1">
      <c r="A146" s="91"/>
      <c r="B146" s="24"/>
      <c r="C146" s="24"/>
      <c r="D146" s="24"/>
      <c r="E146" s="24"/>
      <c r="F146" s="24"/>
      <c r="G146" s="24"/>
      <c r="H146" s="98">
        <f>H144+H145</f>
        <v>6452</v>
      </c>
      <c r="I146" s="24"/>
    </row>
    <row r="147" spans="1:9" ht="13.5" thickTop="1">
      <c r="A147" s="91"/>
      <c r="B147" s="24"/>
      <c r="C147" s="24"/>
      <c r="D147" s="24"/>
      <c r="E147" s="24"/>
      <c r="F147" s="24"/>
      <c r="G147" s="24"/>
      <c r="H147" s="41"/>
      <c r="I147" s="24"/>
    </row>
    <row r="148" spans="1:9" ht="12.75">
      <c r="A148" s="91"/>
      <c r="B148" s="24" t="s">
        <v>5</v>
      </c>
      <c r="C148" s="9" t="s">
        <v>48</v>
      </c>
      <c r="D148" s="24"/>
      <c r="E148" s="24"/>
      <c r="F148" s="24"/>
      <c r="G148" s="24"/>
      <c r="H148" s="26"/>
      <c r="I148" s="24"/>
    </row>
    <row r="149" spans="1:9" ht="12.75">
      <c r="A149" s="91"/>
      <c r="B149" s="24"/>
      <c r="C149" s="48" t="s">
        <v>45</v>
      </c>
      <c r="D149" s="24"/>
      <c r="E149" s="24"/>
      <c r="F149" s="24"/>
      <c r="G149" s="24"/>
      <c r="H149" s="41">
        <f>'Balance Sheet'!D38</f>
        <v>1384</v>
      </c>
      <c r="I149" s="24"/>
    </row>
    <row r="150" spans="1:9" ht="13.5" thickBot="1">
      <c r="A150" s="91"/>
      <c r="B150" s="24"/>
      <c r="C150" s="24" t="s">
        <v>200</v>
      </c>
      <c r="D150" s="24"/>
      <c r="E150" s="24"/>
      <c r="F150" s="24"/>
      <c r="G150" s="24"/>
      <c r="H150" s="40">
        <f>'Balance Sheet'!D39</f>
        <v>8571</v>
      </c>
      <c r="I150" s="24"/>
    </row>
    <row r="151" spans="1:9" ht="14.25" thickBot="1" thickTop="1">
      <c r="A151" s="91"/>
      <c r="B151" s="24"/>
      <c r="C151" s="24"/>
      <c r="D151" s="24"/>
      <c r="E151" s="24"/>
      <c r="F151" s="24"/>
      <c r="G151" s="24"/>
      <c r="H151" s="98">
        <f>H149+H150</f>
        <v>9955</v>
      </c>
      <c r="I151" s="24"/>
    </row>
    <row r="152" spans="1:9" ht="13.5" thickTop="1">
      <c r="A152" s="91"/>
      <c r="B152" s="24"/>
      <c r="C152" s="24"/>
      <c r="D152" s="24"/>
      <c r="E152" s="24"/>
      <c r="F152" s="24"/>
      <c r="G152" s="24"/>
      <c r="H152" s="41"/>
      <c r="I152" s="24"/>
    </row>
    <row r="153" spans="1:9" ht="12.75">
      <c r="A153" s="91"/>
      <c r="B153" s="24" t="s">
        <v>198</v>
      </c>
      <c r="C153" s="24"/>
      <c r="D153" s="24"/>
      <c r="E153" s="24"/>
      <c r="F153" s="24"/>
      <c r="G153" s="24"/>
      <c r="H153" s="41"/>
      <c r="I153" s="24"/>
    </row>
    <row r="154" spans="1:9" ht="12.75">
      <c r="A154" s="91"/>
      <c r="B154" s="24" t="s">
        <v>199</v>
      </c>
      <c r="C154" s="24" t="s">
        <v>201</v>
      </c>
      <c r="D154" s="24"/>
      <c r="E154" s="24"/>
      <c r="F154" s="24"/>
      <c r="G154" s="24"/>
      <c r="H154" s="41"/>
      <c r="I154" s="24"/>
    </row>
    <row r="155" spans="1:9" ht="12.75">
      <c r="A155" s="91"/>
      <c r="B155" s="24" t="s">
        <v>202</v>
      </c>
      <c r="C155" s="24" t="s">
        <v>203</v>
      </c>
      <c r="D155" s="24"/>
      <c r="E155" s="24"/>
      <c r="F155" s="24"/>
      <c r="G155" s="24"/>
      <c r="H155" s="41"/>
      <c r="I155" s="24"/>
    </row>
    <row r="156" spans="1:3" ht="12.75">
      <c r="A156" s="90"/>
      <c r="B156" s="24" t="s">
        <v>204</v>
      </c>
      <c r="C156" t="s">
        <v>206</v>
      </c>
    </row>
    <row r="157" spans="1:3" ht="12.75">
      <c r="A157" s="90"/>
      <c r="B157" s="24" t="s">
        <v>205</v>
      </c>
      <c r="C157" t="s">
        <v>207</v>
      </c>
    </row>
    <row r="158" spans="1:2" ht="12.75">
      <c r="A158" s="90"/>
      <c r="B158" s="24"/>
    </row>
    <row r="159" spans="1:2" ht="12.75">
      <c r="A159" s="89" t="s">
        <v>179</v>
      </c>
      <c r="B159" s="9" t="s">
        <v>129</v>
      </c>
    </row>
    <row r="160" spans="1:2" ht="12.75">
      <c r="A160" s="90"/>
      <c r="B160" t="s">
        <v>13</v>
      </c>
    </row>
    <row r="161" ht="12.75">
      <c r="A161" s="90"/>
    </row>
    <row r="162" spans="1:2" ht="12.75">
      <c r="A162" s="89" t="s">
        <v>180</v>
      </c>
      <c r="B162" s="9" t="s">
        <v>130</v>
      </c>
    </row>
    <row r="163" spans="1:12" ht="12.75">
      <c r="A163" s="90"/>
      <c r="B163" s="115" t="s">
        <v>190</v>
      </c>
      <c r="C163" s="115"/>
      <c r="D163" s="115"/>
      <c r="E163" s="115"/>
      <c r="F163" s="115"/>
      <c r="G163" s="115"/>
      <c r="H163" s="115"/>
      <c r="I163" s="115"/>
      <c r="J163" s="115"/>
      <c r="K163" s="115"/>
      <c r="L163" s="115"/>
    </row>
    <row r="164" ht="12.75">
      <c r="A164" s="90"/>
    </row>
    <row r="165" spans="1:2" ht="12.75">
      <c r="A165" s="89" t="s">
        <v>181</v>
      </c>
      <c r="B165" s="9" t="s">
        <v>74</v>
      </c>
    </row>
    <row r="166" spans="1:12" ht="12.75">
      <c r="A166" s="89"/>
      <c r="B166" s="71" t="s">
        <v>87</v>
      </c>
      <c r="C166" s="42"/>
      <c r="D166" s="42"/>
      <c r="E166" s="42"/>
      <c r="F166" s="42"/>
      <c r="G166" s="42"/>
      <c r="H166" s="42"/>
      <c r="I166" s="42"/>
      <c r="J166" s="42"/>
      <c r="K166" s="42"/>
      <c r="L166" s="42"/>
    </row>
    <row r="167" ht="12.75">
      <c r="A167" s="90"/>
    </row>
    <row r="168" spans="1:2" ht="12.75">
      <c r="A168" s="89" t="s">
        <v>182</v>
      </c>
      <c r="B168" s="9" t="s">
        <v>131</v>
      </c>
    </row>
    <row r="169" spans="1:12" ht="12.75" customHeight="1">
      <c r="A169" s="90"/>
      <c r="B169" s="117" t="s">
        <v>64</v>
      </c>
      <c r="C169" s="117"/>
      <c r="D169" s="117"/>
      <c r="E169" s="117"/>
      <c r="F169" s="117"/>
      <c r="G169" s="117"/>
      <c r="H169" s="117"/>
      <c r="I169" s="117"/>
      <c r="J169" s="117"/>
      <c r="K169" s="117"/>
      <c r="L169" s="117"/>
    </row>
    <row r="170" spans="1:12" ht="12.75">
      <c r="A170" s="90"/>
      <c r="B170" s="75"/>
      <c r="C170" s="75"/>
      <c r="D170" s="75"/>
      <c r="E170" s="75"/>
      <c r="F170" s="75"/>
      <c r="G170" s="75"/>
      <c r="H170" s="75"/>
      <c r="I170" s="75"/>
      <c r="J170" s="75"/>
      <c r="K170" s="75"/>
      <c r="L170" s="75"/>
    </row>
    <row r="171" spans="1:12" ht="12.75">
      <c r="A171" s="90"/>
      <c r="B171" s="46"/>
      <c r="C171" s="42"/>
      <c r="D171" s="42"/>
      <c r="E171" s="42"/>
      <c r="F171" s="10" t="s">
        <v>54</v>
      </c>
      <c r="G171" s="42"/>
      <c r="H171" s="10" t="s">
        <v>56</v>
      </c>
      <c r="I171" s="42"/>
      <c r="J171" s="10" t="s">
        <v>54</v>
      </c>
      <c r="K171" s="42"/>
      <c r="L171" s="10" t="s">
        <v>56</v>
      </c>
    </row>
    <row r="172" spans="1:12" ht="12.75">
      <c r="A172" s="90"/>
      <c r="B172" s="46"/>
      <c r="C172" s="42"/>
      <c r="D172" s="42"/>
      <c r="E172" s="42"/>
      <c r="F172" s="10" t="s">
        <v>51</v>
      </c>
      <c r="G172" s="42"/>
      <c r="H172" s="10" t="s">
        <v>51</v>
      </c>
      <c r="I172" s="42"/>
      <c r="J172" s="10" t="s">
        <v>57</v>
      </c>
      <c r="K172" s="42"/>
      <c r="L172" s="10" t="s">
        <v>57</v>
      </c>
    </row>
    <row r="173" spans="1:12" ht="12.75">
      <c r="A173" s="90"/>
      <c r="B173" s="46"/>
      <c r="C173" s="42"/>
      <c r="D173" s="42"/>
      <c r="E173" s="42"/>
      <c r="F173" s="10" t="s">
        <v>55</v>
      </c>
      <c r="G173" s="42"/>
      <c r="H173" s="10" t="s">
        <v>55</v>
      </c>
      <c r="I173" s="42"/>
      <c r="J173" s="10" t="s">
        <v>55</v>
      </c>
      <c r="K173" s="42"/>
      <c r="L173" s="10" t="s">
        <v>55</v>
      </c>
    </row>
    <row r="174" spans="1:12" ht="12.75">
      <c r="A174" s="90"/>
      <c r="B174" s="46"/>
      <c r="C174" s="42"/>
      <c r="D174" s="42"/>
      <c r="E174" s="42"/>
      <c r="F174" s="52" t="s">
        <v>240</v>
      </c>
      <c r="G174" s="42"/>
      <c r="H174" s="52" t="s">
        <v>242</v>
      </c>
      <c r="I174" s="42"/>
      <c r="J174" s="52" t="s">
        <v>240</v>
      </c>
      <c r="K174" s="42"/>
      <c r="L174" s="52" t="s">
        <v>242</v>
      </c>
    </row>
    <row r="175" spans="1:12" ht="12.75">
      <c r="A175" s="90"/>
      <c r="B175" s="59"/>
      <c r="C175" s="42"/>
      <c r="D175" s="42"/>
      <c r="E175" s="42"/>
      <c r="F175" s="25"/>
      <c r="G175" s="42"/>
      <c r="H175" s="25"/>
      <c r="I175" s="42"/>
      <c r="J175" s="25"/>
      <c r="K175" s="42"/>
      <c r="L175" s="25"/>
    </row>
    <row r="176" spans="1:12" ht="12.75">
      <c r="A176" s="90"/>
      <c r="B176" s="59" t="s">
        <v>241</v>
      </c>
      <c r="C176" s="42"/>
      <c r="D176" s="42"/>
      <c r="E176" s="42"/>
      <c r="F176" s="60">
        <f>'Income Statements'!E28</f>
        <v>805</v>
      </c>
      <c r="G176" s="60"/>
      <c r="H176" s="61">
        <f>'Income Statements'!G28</f>
        <v>-1245</v>
      </c>
      <c r="I176" s="60"/>
      <c r="J176" s="60">
        <f>'Income Statements'!I28</f>
        <v>805</v>
      </c>
      <c r="K176" s="60"/>
      <c r="L176" s="61">
        <f>'Income Statements'!K28</f>
        <v>-1245</v>
      </c>
    </row>
    <row r="177" spans="1:12" ht="12.75">
      <c r="A177" s="90"/>
      <c r="B177" s="59"/>
      <c r="C177" s="42"/>
      <c r="D177" s="42"/>
      <c r="E177" s="42"/>
      <c r="F177" s="60"/>
      <c r="G177" s="60"/>
      <c r="H177" s="61"/>
      <c r="I177" s="60"/>
      <c r="J177" s="60"/>
      <c r="K177" s="60"/>
      <c r="L177" s="61"/>
    </row>
    <row r="178" spans="1:12" ht="12.75">
      <c r="A178" s="90"/>
      <c r="B178" s="59" t="s">
        <v>86</v>
      </c>
      <c r="C178" s="42"/>
      <c r="D178" s="42"/>
      <c r="E178" s="42"/>
      <c r="F178" s="60">
        <v>126000</v>
      </c>
      <c r="G178" s="60"/>
      <c r="H178" s="61">
        <v>126000</v>
      </c>
      <c r="I178" s="60"/>
      <c r="J178" s="60">
        <v>126000</v>
      </c>
      <c r="K178" s="60"/>
      <c r="L178" s="61">
        <v>126000</v>
      </c>
    </row>
    <row r="179" spans="1:12" ht="12.75">
      <c r="A179" s="90"/>
      <c r="B179" s="59"/>
      <c r="C179" s="42"/>
      <c r="D179" s="42"/>
      <c r="E179" s="42"/>
      <c r="F179" s="60"/>
      <c r="G179" s="60"/>
      <c r="H179" s="61"/>
      <c r="I179" s="60"/>
      <c r="J179" s="60"/>
      <c r="K179" s="60"/>
      <c r="L179" s="61"/>
    </row>
    <row r="180" spans="1:12" ht="12.75">
      <c r="A180" s="90"/>
      <c r="B180" s="59" t="s">
        <v>65</v>
      </c>
      <c r="C180" s="42"/>
      <c r="D180" s="42"/>
      <c r="E180" s="42"/>
      <c r="F180" s="62">
        <f>F176/F178*100</f>
        <v>0.638888888888889</v>
      </c>
      <c r="G180" s="62"/>
      <c r="H180" s="62">
        <f>H176/H178*100</f>
        <v>-0.9880952380952381</v>
      </c>
      <c r="I180" s="62"/>
      <c r="J180" s="62">
        <f>J176/J178*100</f>
        <v>0.638888888888889</v>
      </c>
      <c r="K180" s="62"/>
      <c r="L180" s="62">
        <f>L176/L178*100</f>
        <v>-0.9880952380952381</v>
      </c>
    </row>
    <row r="181" spans="1:12" ht="12.75">
      <c r="A181" s="90"/>
      <c r="B181" s="59"/>
      <c r="C181" s="42"/>
      <c r="D181" s="42"/>
      <c r="E181" s="42"/>
      <c r="F181" s="42"/>
      <c r="G181" s="42"/>
      <c r="H181" s="42"/>
      <c r="I181" s="42"/>
      <c r="J181" s="42"/>
      <c r="K181" s="42"/>
      <c r="L181" s="42"/>
    </row>
    <row r="182" spans="1:12" ht="12.75">
      <c r="A182" s="90"/>
      <c r="C182" s="42"/>
      <c r="D182" s="42"/>
      <c r="E182" s="42"/>
      <c r="F182" s="42"/>
      <c r="G182" s="42"/>
      <c r="H182" s="42"/>
      <c r="I182" s="42"/>
      <c r="J182" s="42"/>
      <c r="K182" s="42"/>
      <c r="L182" s="42"/>
    </row>
    <row r="183" spans="1:2" ht="12.75">
      <c r="A183" s="92"/>
      <c r="B183" t="s">
        <v>250</v>
      </c>
    </row>
    <row r="184" spans="1:2" ht="12.75">
      <c r="A184" s="92"/>
      <c r="B184" s="63"/>
    </row>
    <row r="185" spans="1:2" ht="12.75">
      <c r="A185" s="92"/>
      <c r="B185" s="63"/>
    </row>
    <row r="186" spans="1:2" ht="12.75">
      <c r="A186" s="92"/>
      <c r="B186" t="s">
        <v>151</v>
      </c>
    </row>
    <row r="187" ht="12.75">
      <c r="A187" s="92"/>
    </row>
    <row r="188" ht="12.75">
      <c r="A188" s="90"/>
    </row>
    <row r="189" ht="12.75">
      <c r="A189" s="90"/>
    </row>
    <row r="190" spans="1:2" ht="12.75">
      <c r="A190" s="90"/>
      <c r="B190" t="s">
        <v>147</v>
      </c>
    </row>
    <row r="191" spans="1:2" ht="12.75">
      <c r="A191" s="90"/>
      <c r="B191" t="s">
        <v>148</v>
      </c>
    </row>
    <row r="192" spans="1:2" ht="12.75">
      <c r="A192" s="90"/>
      <c r="B192" t="s">
        <v>149</v>
      </c>
    </row>
    <row r="193" ht="12.75">
      <c r="A193" s="90"/>
    </row>
    <row r="194" spans="1:2" ht="12.75">
      <c r="A194" s="90"/>
      <c r="B194" t="s">
        <v>150</v>
      </c>
    </row>
    <row r="195" spans="1:2" ht="12.75">
      <c r="A195" s="90"/>
      <c r="B195" s="92" t="s">
        <v>243</v>
      </c>
    </row>
    <row r="196" ht="12.75">
      <c r="A196" s="90"/>
    </row>
    <row r="197" ht="12.75">
      <c r="A197" s="90"/>
    </row>
    <row r="198" ht="12.75">
      <c r="A198" s="90"/>
    </row>
    <row r="199" ht="12.75">
      <c r="A199" s="90"/>
    </row>
    <row r="200" ht="12.75">
      <c r="A200" s="90"/>
    </row>
    <row r="201" ht="12.75">
      <c r="A201" s="90"/>
    </row>
    <row r="202" ht="12.75">
      <c r="A202" s="90"/>
    </row>
    <row r="203" ht="12.75">
      <c r="A203" s="90"/>
    </row>
    <row r="204" ht="12.75">
      <c r="A204" s="90"/>
    </row>
    <row r="205" ht="12.75">
      <c r="A205" s="90"/>
    </row>
    <row r="206" ht="12.75">
      <c r="A206" s="90"/>
    </row>
    <row r="207" ht="12.75">
      <c r="A207" s="90"/>
    </row>
    <row r="208" ht="12.75">
      <c r="A208" s="90"/>
    </row>
    <row r="209" ht="12.75">
      <c r="A209" s="92"/>
    </row>
    <row r="210" ht="12.75">
      <c r="A210" s="92"/>
    </row>
    <row r="211" ht="12.75">
      <c r="A211" s="92"/>
    </row>
    <row r="212" ht="12.75">
      <c r="A212" s="92"/>
    </row>
    <row r="213" ht="12.75">
      <c r="A213" s="92"/>
    </row>
    <row r="214" ht="12.75">
      <c r="A214" s="92"/>
    </row>
    <row r="215" ht="12.75">
      <c r="A215" s="92"/>
    </row>
    <row r="216" ht="12.75">
      <c r="A216" s="92"/>
    </row>
    <row r="217" ht="12.75">
      <c r="A217" s="92"/>
    </row>
    <row r="218" ht="12.75">
      <c r="A218" s="92"/>
    </row>
    <row r="219" ht="12.75">
      <c r="A219" s="92"/>
    </row>
    <row r="220" ht="12.75">
      <c r="A220" s="92"/>
    </row>
    <row r="221" ht="12.75">
      <c r="A221" s="92"/>
    </row>
    <row r="222" ht="12.75">
      <c r="A222" s="92"/>
    </row>
    <row r="223" ht="12.75">
      <c r="A223" s="92"/>
    </row>
    <row r="224" ht="12.75">
      <c r="A224" s="92"/>
    </row>
    <row r="225" ht="12.75">
      <c r="A225" s="92"/>
    </row>
    <row r="226" ht="12.75">
      <c r="A226" s="92"/>
    </row>
    <row r="227" ht="12.75">
      <c r="A227" s="92"/>
    </row>
    <row r="228" ht="12.75">
      <c r="A228" s="92"/>
    </row>
    <row r="229" ht="12.75">
      <c r="A229" s="92"/>
    </row>
    <row r="230" ht="12.75">
      <c r="A230" s="92"/>
    </row>
    <row r="231" ht="12.75">
      <c r="A231" s="92"/>
    </row>
    <row r="232" ht="12.75">
      <c r="A232" s="92"/>
    </row>
    <row r="233" ht="12.75">
      <c r="A233" s="92"/>
    </row>
    <row r="234" ht="12.75">
      <c r="A234" s="92"/>
    </row>
    <row r="235" ht="12.75">
      <c r="A235" s="92"/>
    </row>
    <row r="236" ht="12.75">
      <c r="A236" s="92"/>
    </row>
    <row r="237" ht="12.75">
      <c r="A237" s="92"/>
    </row>
    <row r="238" ht="12.75">
      <c r="A238" s="92"/>
    </row>
    <row r="239" ht="12.75">
      <c r="A239" s="92"/>
    </row>
    <row r="240" ht="12.75">
      <c r="A240" s="92"/>
    </row>
    <row r="241" ht="12.75">
      <c r="A241" s="92"/>
    </row>
    <row r="242" ht="12.75">
      <c r="A242" s="92"/>
    </row>
    <row r="243" ht="12.75">
      <c r="A243" s="92"/>
    </row>
    <row r="244" ht="12.75">
      <c r="A244" s="92"/>
    </row>
    <row r="245" ht="12.75">
      <c r="A245" s="92"/>
    </row>
    <row r="246" ht="12.75">
      <c r="A246" s="92"/>
    </row>
    <row r="247" ht="12.75">
      <c r="A247" s="92"/>
    </row>
    <row r="248" ht="12.75">
      <c r="A248" s="92"/>
    </row>
    <row r="249" ht="12.75">
      <c r="A249" s="92"/>
    </row>
    <row r="250" ht="12.75">
      <c r="A250" s="92"/>
    </row>
    <row r="251" ht="12.75">
      <c r="A251" s="92"/>
    </row>
    <row r="252" ht="12.75">
      <c r="A252" s="92"/>
    </row>
    <row r="253" ht="12.75">
      <c r="A253" s="92"/>
    </row>
    <row r="254" ht="12.75">
      <c r="A254" s="92"/>
    </row>
    <row r="255" ht="12.75">
      <c r="A255" s="92"/>
    </row>
    <row r="256" ht="12.75">
      <c r="A256" s="92"/>
    </row>
    <row r="257" ht="12.75">
      <c r="A257" s="92"/>
    </row>
    <row r="258" ht="12.75">
      <c r="A258" s="92"/>
    </row>
    <row r="259" ht="12.75">
      <c r="A259" s="92"/>
    </row>
    <row r="260" ht="12.75">
      <c r="A260" s="92"/>
    </row>
    <row r="261" ht="12.75">
      <c r="A261" s="92"/>
    </row>
    <row r="262" ht="12.75">
      <c r="A262" s="92"/>
    </row>
    <row r="263" ht="12.75">
      <c r="A263" s="92"/>
    </row>
    <row r="264" ht="12.75">
      <c r="A264" s="92"/>
    </row>
    <row r="265" ht="12.75">
      <c r="A265" s="92"/>
    </row>
    <row r="266" ht="12.75">
      <c r="A266" s="92"/>
    </row>
    <row r="267" ht="12.75">
      <c r="A267" s="92"/>
    </row>
    <row r="268" ht="12.75">
      <c r="A268" s="92"/>
    </row>
    <row r="269" ht="12.75">
      <c r="A269" s="92"/>
    </row>
    <row r="270" ht="12.75">
      <c r="A270" s="92"/>
    </row>
    <row r="271" ht="12.75">
      <c r="A271" s="92"/>
    </row>
    <row r="272" ht="12.75">
      <c r="A272" s="92"/>
    </row>
    <row r="273" ht="12.75">
      <c r="A273" s="92"/>
    </row>
    <row r="274" ht="12.75">
      <c r="A274" s="92"/>
    </row>
    <row r="275" ht="12.75">
      <c r="A275" s="92"/>
    </row>
    <row r="276" ht="12.75">
      <c r="A276" s="92"/>
    </row>
    <row r="277" ht="12.75">
      <c r="A277" s="92"/>
    </row>
    <row r="278" ht="12.75">
      <c r="A278" s="92"/>
    </row>
    <row r="279" ht="12.75">
      <c r="A279" s="92"/>
    </row>
    <row r="280" ht="12.75">
      <c r="A280" s="92"/>
    </row>
    <row r="281" ht="12.75">
      <c r="A281" s="92"/>
    </row>
    <row r="282" ht="12.75">
      <c r="A282" s="92"/>
    </row>
    <row r="283" ht="12.75">
      <c r="A283" s="92"/>
    </row>
    <row r="284" ht="12.75">
      <c r="A284" s="92"/>
    </row>
    <row r="285" ht="12.75">
      <c r="A285" s="92"/>
    </row>
    <row r="286" ht="12.75">
      <c r="A286" s="92"/>
    </row>
    <row r="287" ht="12.75">
      <c r="A287" s="92"/>
    </row>
    <row r="288" ht="12.75">
      <c r="A288" s="92"/>
    </row>
    <row r="289" ht="12.75">
      <c r="A289" s="92"/>
    </row>
    <row r="290" ht="12.75">
      <c r="A290" s="92"/>
    </row>
    <row r="291" ht="12.75">
      <c r="A291" s="92"/>
    </row>
    <row r="292" ht="12.75">
      <c r="A292" s="92"/>
    </row>
    <row r="293" ht="12.75">
      <c r="A293" s="92"/>
    </row>
    <row r="294" ht="12.75">
      <c r="A294" s="92"/>
    </row>
    <row r="295" ht="12.75">
      <c r="A295" s="92"/>
    </row>
    <row r="296" ht="12.75">
      <c r="A296" s="92"/>
    </row>
    <row r="297" ht="12.75">
      <c r="A297" s="92"/>
    </row>
    <row r="298" ht="12.75">
      <c r="A298" s="92"/>
    </row>
    <row r="299" ht="12.75">
      <c r="A299" s="92"/>
    </row>
    <row r="300" ht="12.75">
      <c r="A300" s="92"/>
    </row>
    <row r="301" ht="12.75">
      <c r="A301" s="92"/>
    </row>
    <row r="302" ht="12.75">
      <c r="A302" s="92"/>
    </row>
    <row r="303" ht="12.75">
      <c r="A303" s="92"/>
    </row>
    <row r="304" ht="12.75">
      <c r="A304" s="92"/>
    </row>
    <row r="305" ht="12.75">
      <c r="A305" s="92"/>
    </row>
    <row r="306" ht="12.75">
      <c r="A306" s="92"/>
    </row>
    <row r="307" ht="12.75">
      <c r="A307" s="92"/>
    </row>
    <row r="308" ht="12.75">
      <c r="A308" s="92"/>
    </row>
    <row r="309" ht="12.75">
      <c r="A309" s="92"/>
    </row>
    <row r="310" ht="12.75">
      <c r="A310" s="92"/>
    </row>
    <row r="311" ht="12.75">
      <c r="A311" s="92"/>
    </row>
    <row r="312" ht="12.75">
      <c r="A312" s="92"/>
    </row>
    <row r="313" ht="12.75">
      <c r="A313" s="92"/>
    </row>
    <row r="314" ht="12.75">
      <c r="A314" s="92"/>
    </row>
    <row r="315" ht="12.75">
      <c r="A315" s="92"/>
    </row>
    <row r="316" ht="12.75">
      <c r="A316" s="92"/>
    </row>
    <row r="317" ht="12.75">
      <c r="A317" s="92"/>
    </row>
    <row r="318" ht="12.75">
      <c r="A318" s="92"/>
    </row>
    <row r="319" ht="12.75">
      <c r="A319" s="92"/>
    </row>
    <row r="320" ht="12.75">
      <c r="A320" s="92"/>
    </row>
    <row r="321" ht="12.75">
      <c r="A321" s="92"/>
    </row>
    <row r="322" ht="12.75">
      <c r="A322" s="92"/>
    </row>
    <row r="323" ht="12.75">
      <c r="A323" s="92"/>
    </row>
    <row r="324" ht="12.75">
      <c r="A324" s="92"/>
    </row>
    <row r="325" ht="12.75">
      <c r="A325" s="92"/>
    </row>
    <row r="326" ht="12.75">
      <c r="A326" s="92"/>
    </row>
    <row r="327" ht="12.75">
      <c r="A327" s="92"/>
    </row>
    <row r="328" ht="12.75">
      <c r="A328" s="92"/>
    </row>
    <row r="329" ht="12.75">
      <c r="A329" s="92"/>
    </row>
    <row r="330" ht="12.75">
      <c r="A330" s="92"/>
    </row>
    <row r="331" ht="12.75">
      <c r="A331" s="92"/>
    </row>
    <row r="332" ht="12.75">
      <c r="A332" s="92"/>
    </row>
    <row r="333" ht="12.75">
      <c r="A333" s="92"/>
    </row>
    <row r="334" ht="12.75">
      <c r="A334" s="92"/>
    </row>
    <row r="335" ht="12.75">
      <c r="A335" s="92"/>
    </row>
    <row r="336" ht="12.75">
      <c r="A336" s="92"/>
    </row>
    <row r="337" ht="12.75">
      <c r="A337" s="92"/>
    </row>
    <row r="338" ht="12.75">
      <c r="A338" s="92"/>
    </row>
    <row r="339" ht="12.75">
      <c r="A339" s="92"/>
    </row>
    <row r="340" ht="12.75">
      <c r="A340" s="92"/>
    </row>
    <row r="341" ht="12.75">
      <c r="A341" s="92"/>
    </row>
    <row r="342" ht="12.75">
      <c r="A342" s="92"/>
    </row>
    <row r="343" ht="12.75">
      <c r="A343" s="92"/>
    </row>
    <row r="344" ht="12.75">
      <c r="A344" s="92"/>
    </row>
    <row r="345" ht="12.75">
      <c r="A345" s="92"/>
    </row>
    <row r="346" ht="12.75">
      <c r="A346" s="92"/>
    </row>
    <row r="347" ht="12.75">
      <c r="A347" s="92"/>
    </row>
    <row r="348" ht="12.75">
      <c r="A348" s="92"/>
    </row>
    <row r="349" ht="12.75">
      <c r="A349" s="92"/>
    </row>
    <row r="350" ht="12.75">
      <c r="A350" s="92"/>
    </row>
    <row r="351" ht="12.75">
      <c r="A351" s="92"/>
    </row>
    <row r="352" ht="12.75">
      <c r="A352" s="92"/>
    </row>
    <row r="353" ht="12.75">
      <c r="A353" s="92"/>
    </row>
    <row r="354" ht="12.75">
      <c r="A354" s="92"/>
    </row>
    <row r="355" ht="12.75">
      <c r="A355" s="92"/>
    </row>
    <row r="356" ht="12.75">
      <c r="A356" s="92"/>
    </row>
    <row r="357" ht="12.75">
      <c r="A357" s="92"/>
    </row>
    <row r="358" ht="12.75">
      <c r="A358" s="92"/>
    </row>
    <row r="359" ht="12.75">
      <c r="A359" s="92"/>
    </row>
    <row r="360" ht="12.75">
      <c r="A360" s="92"/>
    </row>
    <row r="361" ht="12.75">
      <c r="A361" s="92"/>
    </row>
    <row r="362" ht="12.75">
      <c r="A362" s="92"/>
    </row>
    <row r="363" ht="12.75">
      <c r="A363" s="92"/>
    </row>
    <row r="364" ht="12.75">
      <c r="A364" s="92"/>
    </row>
    <row r="365" ht="12.75">
      <c r="A365" s="92"/>
    </row>
    <row r="366" ht="12.75">
      <c r="A366" s="92"/>
    </row>
    <row r="367" ht="12.75">
      <c r="A367" s="92"/>
    </row>
    <row r="368" ht="12.75">
      <c r="A368" s="92"/>
    </row>
    <row r="369" ht="12.75">
      <c r="A369" s="92"/>
    </row>
    <row r="370" ht="12.75">
      <c r="A370" s="92"/>
    </row>
    <row r="371" ht="12.75">
      <c r="A371" s="92"/>
    </row>
    <row r="372" ht="12.75">
      <c r="A372" s="92"/>
    </row>
    <row r="373" ht="12.75">
      <c r="A373" s="92"/>
    </row>
    <row r="374" ht="12.75">
      <c r="A374" s="92"/>
    </row>
    <row r="375" ht="12.75">
      <c r="A375" s="92"/>
    </row>
    <row r="376" ht="12.75">
      <c r="A376" s="92"/>
    </row>
    <row r="377" ht="12.75">
      <c r="A377" s="92"/>
    </row>
    <row r="378" ht="12.75">
      <c r="A378" s="92"/>
    </row>
    <row r="379" ht="12.75">
      <c r="A379" s="92"/>
    </row>
    <row r="380" ht="12.75">
      <c r="A380" s="92"/>
    </row>
    <row r="381" ht="12.75">
      <c r="A381" s="92"/>
    </row>
    <row r="382" ht="12.75">
      <c r="A382" s="92"/>
    </row>
    <row r="383" ht="12.75">
      <c r="A383" s="92"/>
    </row>
    <row r="384" ht="12.75">
      <c r="A384" s="92"/>
    </row>
    <row r="385" ht="12.75">
      <c r="A385" s="92"/>
    </row>
    <row r="386" ht="12.75">
      <c r="A386" s="92"/>
    </row>
    <row r="387" ht="12.75">
      <c r="A387" s="92"/>
    </row>
    <row r="388" ht="12.75">
      <c r="A388" s="92"/>
    </row>
    <row r="389" ht="12.75">
      <c r="A389" s="92"/>
    </row>
    <row r="390" ht="12.75">
      <c r="A390" s="92"/>
    </row>
    <row r="391" ht="12.75">
      <c r="A391" s="92"/>
    </row>
    <row r="392" ht="12.75">
      <c r="A392" s="92"/>
    </row>
    <row r="393" ht="12.75">
      <c r="A393" s="92"/>
    </row>
    <row r="394" ht="12.75">
      <c r="A394" s="92"/>
    </row>
    <row r="395" ht="12.75">
      <c r="A395" s="92"/>
    </row>
    <row r="396" ht="12.75">
      <c r="A396" s="92"/>
    </row>
    <row r="397" ht="12.75">
      <c r="A397" s="92"/>
    </row>
    <row r="398" ht="12.75">
      <c r="A398" s="92"/>
    </row>
    <row r="399" ht="12.75">
      <c r="A399" s="92"/>
    </row>
    <row r="400" ht="12.75">
      <c r="A400" s="92"/>
    </row>
    <row r="401" ht="12.75">
      <c r="A401" s="92"/>
    </row>
    <row r="402" ht="12.75">
      <c r="A402" s="92"/>
    </row>
    <row r="403" ht="12.75">
      <c r="A403" s="92"/>
    </row>
    <row r="404" ht="12.75">
      <c r="A404" s="92"/>
    </row>
    <row r="405" ht="12.75">
      <c r="A405" s="92"/>
    </row>
    <row r="406" ht="12.75">
      <c r="A406" s="92"/>
    </row>
    <row r="407" ht="12.75">
      <c r="A407" s="92"/>
    </row>
    <row r="408" ht="12.75">
      <c r="A408" s="92"/>
    </row>
    <row r="409" ht="12.75">
      <c r="A409" s="92"/>
    </row>
    <row r="410" ht="12.75">
      <c r="A410" s="92"/>
    </row>
    <row r="411" ht="12.75">
      <c r="A411" s="92"/>
    </row>
    <row r="412" ht="12.75">
      <c r="A412" s="92"/>
    </row>
    <row r="413" ht="12.75">
      <c r="A413" s="92"/>
    </row>
    <row r="414" ht="12.75">
      <c r="A414" s="92"/>
    </row>
    <row r="415" ht="12.75">
      <c r="A415" s="92"/>
    </row>
    <row r="416" ht="12.75">
      <c r="A416" s="92"/>
    </row>
    <row r="417" ht="12.75">
      <c r="A417" s="92"/>
    </row>
    <row r="418" ht="12.75">
      <c r="A418" s="92"/>
    </row>
    <row r="419" ht="12.75">
      <c r="A419" s="92"/>
    </row>
    <row r="420" ht="12.75">
      <c r="A420" s="92"/>
    </row>
    <row r="421" ht="12.75">
      <c r="A421" s="92"/>
    </row>
    <row r="422" ht="12.75">
      <c r="A422" s="92"/>
    </row>
    <row r="423" ht="12.75">
      <c r="A423" s="92"/>
    </row>
    <row r="424" ht="12.75">
      <c r="A424" s="92"/>
    </row>
    <row r="425" ht="12.75">
      <c r="A425" s="92"/>
    </row>
    <row r="426" ht="12.75">
      <c r="A426" s="92"/>
    </row>
    <row r="427" ht="12.75">
      <c r="A427" s="92"/>
    </row>
    <row r="428" ht="12.75">
      <c r="A428" s="92"/>
    </row>
    <row r="429" ht="12.75">
      <c r="A429" s="92"/>
    </row>
    <row r="430" ht="12.75">
      <c r="A430" s="92"/>
    </row>
    <row r="431" ht="12.75">
      <c r="A431" s="92"/>
    </row>
    <row r="432" ht="12.75">
      <c r="A432" s="92"/>
    </row>
    <row r="433" ht="12.75">
      <c r="A433" s="92"/>
    </row>
    <row r="434" ht="12.75">
      <c r="A434" s="92"/>
    </row>
    <row r="435" ht="12.75">
      <c r="A435" s="92"/>
    </row>
    <row r="436" ht="12.75">
      <c r="A436" s="92"/>
    </row>
    <row r="437" ht="12.75">
      <c r="A437" s="92"/>
    </row>
    <row r="438" ht="12.75">
      <c r="A438" s="92"/>
    </row>
    <row r="439" ht="12.75">
      <c r="A439" s="92"/>
    </row>
    <row r="440" ht="12.75">
      <c r="A440" s="92"/>
    </row>
    <row r="441" ht="12.75">
      <c r="A441" s="92"/>
    </row>
    <row r="442" ht="12.75">
      <c r="A442" s="92"/>
    </row>
    <row r="443" ht="12.75">
      <c r="A443" s="92"/>
    </row>
    <row r="444" ht="12.75">
      <c r="A444" s="92"/>
    </row>
    <row r="445" ht="12.75">
      <c r="A445" s="92"/>
    </row>
    <row r="446" ht="12.75">
      <c r="A446" s="92"/>
    </row>
    <row r="447" ht="12.75">
      <c r="A447" s="92"/>
    </row>
    <row r="448" ht="12.75">
      <c r="A448" s="92"/>
    </row>
    <row r="449" ht="12.75">
      <c r="A449" s="92"/>
    </row>
    <row r="450" ht="12.75">
      <c r="A450" s="92"/>
    </row>
    <row r="451" ht="12.75">
      <c r="A451" s="92"/>
    </row>
    <row r="452" ht="12.75">
      <c r="A452" s="92"/>
    </row>
    <row r="453" ht="12.75">
      <c r="A453" s="92"/>
    </row>
    <row r="454" ht="12.75">
      <c r="A454" s="92"/>
    </row>
    <row r="455" ht="12.75">
      <c r="A455" s="92"/>
    </row>
    <row r="456" ht="12.75">
      <c r="A456" s="92"/>
    </row>
    <row r="457" ht="12.75">
      <c r="A457" s="92"/>
    </row>
    <row r="458" ht="12.75">
      <c r="A458" s="92"/>
    </row>
    <row r="459" ht="12.75">
      <c r="A459" s="92"/>
    </row>
    <row r="460" ht="12.75">
      <c r="A460" s="92"/>
    </row>
    <row r="461" ht="12.75">
      <c r="A461" s="92"/>
    </row>
    <row r="462" ht="12.75">
      <c r="A462" s="92"/>
    </row>
    <row r="463" ht="12.75">
      <c r="A463" s="92"/>
    </row>
    <row r="464" ht="12.75">
      <c r="A464" s="92"/>
    </row>
    <row r="465" ht="12.75">
      <c r="A465" s="92"/>
    </row>
    <row r="466" ht="12.75">
      <c r="A466" s="92"/>
    </row>
    <row r="467" ht="12.75">
      <c r="A467" s="92"/>
    </row>
    <row r="468" ht="12.75">
      <c r="A468" s="92"/>
    </row>
    <row r="469" ht="12.75">
      <c r="A469" s="92"/>
    </row>
    <row r="470" ht="12.75">
      <c r="A470" s="92"/>
    </row>
    <row r="471" ht="12.75">
      <c r="A471" s="92"/>
    </row>
    <row r="472" ht="12.75">
      <c r="A472" s="92"/>
    </row>
    <row r="473" ht="12.75">
      <c r="A473" s="92"/>
    </row>
    <row r="474" ht="12.75">
      <c r="A474" s="92"/>
    </row>
    <row r="475" ht="12.75">
      <c r="A475" s="92"/>
    </row>
    <row r="476" ht="12.75">
      <c r="A476" s="92"/>
    </row>
    <row r="477" ht="12.75">
      <c r="A477" s="92"/>
    </row>
    <row r="478" ht="12.75">
      <c r="A478" s="92"/>
    </row>
    <row r="479" ht="12.75">
      <c r="A479" s="92"/>
    </row>
    <row r="480" ht="12.75">
      <c r="A480" s="92"/>
    </row>
    <row r="481" ht="12.75">
      <c r="A481" s="92"/>
    </row>
    <row r="482" ht="12.75">
      <c r="A482" s="92"/>
    </row>
    <row r="483" ht="12.75">
      <c r="A483" s="92"/>
    </row>
    <row r="484" ht="12.75">
      <c r="A484" s="92"/>
    </row>
    <row r="485" ht="12.75">
      <c r="A485" s="92"/>
    </row>
    <row r="486" ht="12.75">
      <c r="A486" s="92"/>
    </row>
    <row r="487" ht="12.75">
      <c r="A487" s="92"/>
    </row>
    <row r="488" ht="12.75">
      <c r="A488" s="92"/>
    </row>
    <row r="489" ht="12.75">
      <c r="A489" s="92"/>
    </row>
    <row r="490" ht="12.75">
      <c r="A490" s="92"/>
    </row>
    <row r="491" ht="12.75">
      <c r="A491" s="92"/>
    </row>
    <row r="492" ht="12.75">
      <c r="A492" s="92"/>
    </row>
    <row r="493" ht="12.75">
      <c r="A493" s="92"/>
    </row>
    <row r="494" ht="12.75">
      <c r="A494" s="92"/>
    </row>
    <row r="495" ht="12.75">
      <c r="A495" s="92"/>
    </row>
    <row r="496" ht="12.75">
      <c r="A496" s="92"/>
    </row>
    <row r="497" ht="12.75">
      <c r="A497" s="92"/>
    </row>
    <row r="498" ht="12.75">
      <c r="A498" s="92"/>
    </row>
    <row r="499" ht="12.75">
      <c r="A499" s="92"/>
    </row>
    <row r="500" ht="12.75">
      <c r="A500" s="92"/>
    </row>
    <row r="501" ht="12.75">
      <c r="A501" s="92"/>
    </row>
    <row r="502" ht="12.75">
      <c r="A502" s="92"/>
    </row>
    <row r="503" ht="12.75">
      <c r="A503" s="92"/>
    </row>
    <row r="504" ht="12.75">
      <c r="A504" s="92"/>
    </row>
    <row r="505" ht="12.75">
      <c r="A505" s="92"/>
    </row>
    <row r="506" ht="12.75">
      <c r="A506" s="92"/>
    </row>
    <row r="507" ht="12.75">
      <c r="A507" s="92"/>
    </row>
    <row r="508" ht="12.75">
      <c r="A508" s="92"/>
    </row>
    <row r="509" ht="12.75">
      <c r="A509" s="92"/>
    </row>
    <row r="510" ht="12.75">
      <c r="A510" s="92"/>
    </row>
    <row r="511" ht="12.75">
      <c r="A511" s="92"/>
    </row>
    <row r="512" ht="12.75">
      <c r="A512" s="92"/>
    </row>
    <row r="513" ht="12.75">
      <c r="A513" s="92"/>
    </row>
    <row r="514" ht="12.75">
      <c r="A514" s="92"/>
    </row>
    <row r="515" ht="12.75">
      <c r="A515" s="92"/>
    </row>
    <row r="516" ht="12.75">
      <c r="A516" s="92"/>
    </row>
    <row r="517" ht="12.75">
      <c r="A517" s="92"/>
    </row>
    <row r="518" ht="12.75">
      <c r="A518" s="92"/>
    </row>
    <row r="519" ht="12.75">
      <c r="A519" s="92"/>
    </row>
    <row r="520" ht="12.75">
      <c r="A520" s="92"/>
    </row>
    <row r="521" ht="12.75">
      <c r="A521" s="92"/>
    </row>
    <row r="522" ht="12.75">
      <c r="A522" s="92"/>
    </row>
    <row r="523" ht="12.75">
      <c r="A523" s="92"/>
    </row>
    <row r="524" ht="12.75">
      <c r="A524" s="92"/>
    </row>
    <row r="525" ht="12.75">
      <c r="A525" s="92"/>
    </row>
    <row r="526" ht="12.75">
      <c r="A526" s="92"/>
    </row>
    <row r="527" ht="12.75">
      <c r="A527" s="92"/>
    </row>
    <row r="528" ht="12.75">
      <c r="A528" s="92"/>
    </row>
    <row r="529" ht="12.75">
      <c r="A529" s="92"/>
    </row>
    <row r="530" ht="12.75">
      <c r="A530" s="92"/>
    </row>
    <row r="531" ht="12.75">
      <c r="A531" s="92"/>
    </row>
    <row r="532" ht="12.75">
      <c r="A532" s="92"/>
    </row>
    <row r="533" ht="12.75">
      <c r="A533" s="92"/>
    </row>
    <row r="534" ht="12.75">
      <c r="A534" s="92"/>
    </row>
    <row r="535" ht="12.75">
      <c r="A535" s="92"/>
    </row>
    <row r="536" ht="12.75">
      <c r="A536" s="92"/>
    </row>
    <row r="537" ht="12.75">
      <c r="A537" s="92"/>
    </row>
    <row r="538" ht="12.75">
      <c r="A538" s="92"/>
    </row>
    <row r="539" ht="12.75">
      <c r="A539" s="92"/>
    </row>
    <row r="540" ht="12.75">
      <c r="A540" s="92"/>
    </row>
    <row r="541" ht="12.75">
      <c r="A541" s="92"/>
    </row>
    <row r="542" ht="12.75">
      <c r="A542" s="92"/>
    </row>
    <row r="543" ht="12.75">
      <c r="A543" s="92"/>
    </row>
    <row r="544" ht="12.75">
      <c r="A544" s="92"/>
    </row>
    <row r="545" ht="12.75">
      <c r="A545" s="92"/>
    </row>
    <row r="546" ht="12.75">
      <c r="A546" s="92"/>
    </row>
    <row r="547" ht="12.75">
      <c r="A547" s="92"/>
    </row>
    <row r="548" ht="12.75">
      <c r="A548" s="92"/>
    </row>
    <row r="549" ht="12.75">
      <c r="A549" s="92"/>
    </row>
    <row r="550" ht="12.75">
      <c r="A550" s="92"/>
    </row>
    <row r="551" ht="12.75">
      <c r="A551" s="92"/>
    </row>
    <row r="552" ht="12.75">
      <c r="A552" s="92"/>
    </row>
    <row r="553" ht="12.75">
      <c r="A553" s="92"/>
    </row>
    <row r="554" ht="12.75">
      <c r="A554" s="92"/>
    </row>
    <row r="555" ht="12.75">
      <c r="A555" s="92"/>
    </row>
    <row r="556" ht="12.75">
      <c r="A556" s="92"/>
    </row>
    <row r="557" ht="12.75">
      <c r="A557" s="92"/>
    </row>
    <row r="558" ht="12.75">
      <c r="A558" s="92"/>
    </row>
    <row r="559" ht="12.75">
      <c r="A559" s="92"/>
    </row>
    <row r="560" ht="12.75">
      <c r="A560" s="92"/>
    </row>
    <row r="561" ht="12.75">
      <c r="A561" s="92"/>
    </row>
    <row r="562" ht="12.75">
      <c r="A562" s="92"/>
    </row>
    <row r="563" ht="12.75">
      <c r="A563" s="92"/>
    </row>
    <row r="564" ht="12.75">
      <c r="A564" s="92"/>
    </row>
    <row r="565" ht="12.75">
      <c r="A565" s="92"/>
    </row>
    <row r="566" ht="12.75">
      <c r="A566" s="92"/>
    </row>
    <row r="567" ht="12.75">
      <c r="A567" s="92"/>
    </row>
    <row r="568" ht="12.75">
      <c r="A568" s="92"/>
    </row>
    <row r="569" ht="12.75">
      <c r="A569" s="92"/>
    </row>
    <row r="570" ht="12.75">
      <c r="A570" s="92"/>
    </row>
    <row r="571" ht="12.75">
      <c r="A571" s="92"/>
    </row>
    <row r="572" ht="12.75">
      <c r="A572" s="92"/>
    </row>
    <row r="573" ht="12.75">
      <c r="A573" s="92"/>
    </row>
    <row r="574" ht="12.75">
      <c r="A574" s="92"/>
    </row>
    <row r="575" ht="12.75">
      <c r="A575" s="92"/>
    </row>
    <row r="576" ht="12.75">
      <c r="A576" s="92"/>
    </row>
    <row r="577" ht="12.75">
      <c r="A577" s="92"/>
    </row>
    <row r="578" ht="12.75">
      <c r="A578" s="92"/>
    </row>
    <row r="579" ht="12.75">
      <c r="A579" s="92"/>
    </row>
    <row r="580" ht="12.75">
      <c r="A580" s="92"/>
    </row>
    <row r="581" ht="12.75">
      <c r="A581" s="92"/>
    </row>
    <row r="582" ht="12.75">
      <c r="A582" s="92"/>
    </row>
    <row r="583" ht="12.75">
      <c r="A583" s="92"/>
    </row>
    <row r="584" ht="12.75">
      <c r="A584" s="92"/>
    </row>
    <row r="585" ht="12.75">
      <c r="A585" s="92"/>
    </row>
    <row r="586" ht="12.75">
      <c r="A586" s="92"/>
    </row>
    <row r="587" ht="12.75">
      <c r="A587" s="92"/>
    </row>
    <row r="588" ht="12.75">
      <c r="A588" s="92"/>
    </row>
    <row r="589" ht="12.75">
      <c r="A589" s="92"/>
    </row>
    <row r="590" ht="12.75">
      <c r="A590" s="92"/>
    </row>
    <row r="591" ht="12.75">
      <c r="A591" s="92"/>
    </row>
  </sheetData>
  <mergeCells count="27">
    <mergeCell ref="B107:L109"/>
    <mergeCell ref="B169:L169"/>
    <mergeCell ref="B101:L104"/>
    <mergeCell ref="B112:L114"/>
    <mergeCell ref="A5:L5"/>
    <mergeCell ref="B35:L35"/>
    <mergeCell ref="B25:L26"/>
    <mergeCell ref="B14:L16"/>
    <mergeCell ref="B10:L12"/>
    <mergeCell ref="B29:L29"/>
    <mergeCell ref="B32:L32"/>
    <mergeCell ref="A7:L7"/>
    <mergeCell ref="B18:L19"/>
    <mergeCell ref="A1:L1"/>
    <mergeCell ref="A2:L2"/>
    <mergeCell ref="A3:L3"/>
    <mergeCell ref="A4:L4"/>
    <mergeCell ref="B60:L61"/>
    <mergeCell ref="J41:L41"/>
    <mergeCell ref="B163:L163"/>
    <mergeCell ref="J42:L42"/>
    <mergeCell ref="B93:L94"/>
    <mergeCell ref="B64:L65"/>
    <mergeCell ref="B68:L68"/>
    <mergeCell ref="B71:L71"/>
    <mergeCell ref="A97:L98"/>
    <mergeCell ref="B129:L130"/>
  </mergeCells>
  <printOptions horizontalCentered="1"/>
  <pageMargins left="0.24" right="0.24" top="0.49" bottom="0.5" header="0.44" footer="0.5"/>
  <pageSetup horizontalDpi="300" verticalDpi="300" orientation="portrait" paperSize="9" scale="83" r:id="rId1"/>
  <rowBreaks count="3" manualBreakCount="3">
    <brk id="61" max="11" man="1"/>
    <brk id="94" max="11" man="1"/>
    <brk id="158"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iet</dc:creator>
  <cp:keywords/>
  <dc:description/>
  <cp:lastModifiedBy>123</cp:lastModifiedBy>
  <cp:lastPrinted>2009-05-29T05:38:38Z</cp:lastPrinted>
  <dcterms:created xsi:type="dcterms:W3CDTF">2001-10-16T10:02:43Z</dcterms:created>
  <dcterms:modified xsi:type="dcterms:W3CDTF">2009-05-29T09:39:55Z</dcterms:modified>
  <cp:category/>
  <cp:version/>
  <cp:contentType/>
  <cp:contentStatus/>
</cp:coreProperties>
</file>